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24226"/>
  <mc:AlternateContent xmlns:mc="http://schemas.openxmlformats.org/markup-compatibility/2006">
    <mc:Choice Requires="x15">
      <x15ac:absPath xmlns:x15ac="http://schemas.microsoft.com/office/spreadsheetml/2010/11/ac" url="R:\2024\SIF 2024\TSJ - Anual trimestre 2024\FAX\4.- CUENTA PUBLICA ENERO A DICIEMBRE 2024\"/>
    </mc:Choice>
  </mc:AlternateContent>
  <xr:revisionPtr revIDLastSave="0" documentId="13_ncr:1_{218BB8B5-A70A-48DA-8572-FAE30FDF8DED}" xr6:coauthVersionLast="47" xr6:coauthVersionMax="47" xr10:uidLastSave="{00000000-0000-0000-0000-000000000000}"/>
  <bookViews>
    <workbookView xWindow="-120" yWindow="-120" windowWidth="29040" windowHeight="15525" xr2:uid="{00000000-000D-0000-FFFF-FFFF00000000}"/>
  </bookViews>
  <sheets>
    <sheet name="b " sheetId="5" r:id="rId1"/>
  </sheets>
  <definedNames>
    <definedName name="_xlnm.Print_Titles" localSheetId="0">'b '!$1:$4</definedName>
  </definedNames>
  <calcPr calcId="191029"/>
</workbook>
</file>

<file path=xl/calcChain.xml><?xml version="1.0" encoding="utf-8"?>
<calcChain xmlns="http://schemas.openxmlformats.org/spreadsheetml/2006/main">
  <c r="D151" i="5" l="1"/>
  <c r="F339" i="5"/>
  <c r="F300" i="5"/>
  <c r="E279" i="5"/>
  <c r="G272" i="5"/>
  <c r="G279" i="5" s="1"/>
  <c r="E272" i="5"/>
  <c r="D256" i="5"/>
  <c r="C256" i="5"/>
  <c r="G238" i="5"/>
  <c r="E238" i="5"/>
  <c r="F215" i="5"/>
  <c r="D215" i="5"/>
  <c r="D152" i="5"/>
  <c r="E123" i="5"/>
  <c r="E106" i="5"/>
  <c r="E85" i="5"/>
  <c r="E67" i="5"/>
  <c r="E54" i="5"/>
  <c r="F30" i="5"/>
  <c r="D30" i="5"/>
  <c r="D18" i="5"/>
  <c r="D154" i="5" l="1"/>
</calcChain>
</file>

<file path=xl/sharedStrings.xml><?xml version="1.0" encoding="utf-8"?>
<sst xmlns="http://schemas.openxmlformats.org/spreadsheetml/2006/main" count="479" uniqueCount="354">
  <si>
    <t>Nota 1:</t>
  </si>
  <si>
    <t>Cuenta contable</t>
  </si>
  <si>
    <t>Concepto</t>
  </si>
  <si>
    <t>Importe</t>
  </si>
  <si>
    <t>Notas adicionales</t>
  </si>
  <si>
    <t>1.1.1.1</t>
  </si>
  <si>
    <t>Efectivo y Equivalentes</t>
  </si>
  <si>
    <t>a)</t>
  </si>
  <si>
    <t>1.1.1.2</t>
  </si>
  <si>
    <t>Bancos</t>
  </si>
  <si>
    <t>b)</t>
  </si>
  <si>
    <t>1.1.1.3</t>
  </si>
  <si>
    <t>Inversiones Temporales</t>
  </si>
  <si>
    <t>c)</t>
  </si>
  <si>
    <t>1.1.1.4</t>
  </si>
  <si>
    <t>Deudores Diversos</t>
  </si>
  <si>
    <t>d)</t>
  </si>
  <si>
    <t>Totales</t>
  </si>
  <si>
    <t>Distrito</t>
  </si>
  <si>
    <t>Depto. Fotocopiado Dto. Morelos</t>
  </si>
  <si>
    <t>Número de cuenta</t>
  </si>
  <si>
    <t>Tipo de cuenta</t>
  </si>
  <si>
    <t>Institución bancaria</t>
  </si>
  <si>
    <t>Destino</t>
  </si>
  <si>
    <t>Cheques (cuenta corriente)</t>
  </si>
  <si>
    <t>Ingresos Fotocopiado</t>
  </si>
  <si>
    <t xml:space="preserve">HSBC </t>
  </si>
  <si>
    <t>Devolución de  Certificados de Depósito</t>
  </si>
  <si>
    <t xml:space="preserve">Banamex </t>
  </si>
  <si>
    <t>Certificados  de Depósito BANSEFI</t>
  </si>
  <si>
    <t>e)</t>
  </si>
  <si>
    <t>Scotiabank</t>
  </si>
  <si>
    <t>f)</t>
  </si>
  <si>
    <t>Cheques cuenta (corriente)</t>
  </si>
  <si>
    <t>g)</t>
  </si>
  <si>
    <t>h)</t>
  </si>
  <si>
    <t>Total</t>
  </si>
  <si>
    <t>63-4285649-2</t>
  </si>
  <si>
    <t>Fondos de inversión con liquidez menor a 30 días</t>
  </si>
  <si>
    <t>Inversión HSBC</t>
  </si>
  <si>
    <t>Administración de certificados de depósito e intereses devengados</t>
  </si>
  <si>
    <t xml:space="preserve">Inversión Scotiabank      </t>
  </si>
  <si>
    <t>Administración de los certificados de depósito e intereses devengados</t>
  </si>
  <si>
    <t>Nota 2:</t>
  </si>
  <si>
    <t>El Fondo Auxiliar para la Administración de la Justicia sí cuenta con Derechos a Recibir Efectivo o Equivalentes pendientes de cobro.</t>
  </si>
  <si>
    <t>Estado</t>
  </si>
  <si>
    <t>Anticipo Mobiliario Centro de Justicia</t>
  </si>
  <si>
    <t>Anticipo S.H.G.E. para Bóveda de Almacenamiento</t>
  </si>
  <si>
    <t>Intereses Secretaria de Hacienda de Gobierno del Estado</t>
  </si>
  <si>
    <t>Comisiones Bancarias Pendientes de Devolución</t>
  </si>
  <si>
    <t>TOTAL</t>
  </si>
  <si>
    <t>a) Corresponde a la autorización otorgada por el pleno del Tribunal Superior de Justicia, en sesión plenaria extraordinaria pública celebrada el  8 de septiembre de 2015 para apoyar a la Secretaría de Hacienda de Gobierno del Estado, a fin de cubrir el importe del contrato de adquisición de bienes SH/024/2015; el cual tuvo por objeto suministrar e instalar mobiliario para el Centro de Justicia. Dicho importe se deriva de remanentes de ejercicios anteriores, por lo que no forma parte de los ingresos presupuestales del ejercicio en curso.</t>
  </si>
  <si>
    <t xml:space="preserve">b) Corresponde al pago de la construcción del Instituto de la Defensoría Pública y la adquisición de la bóveda de almacenamiento masivo de video digital de audiencias de oralidad penal en el estado, autorizados mediante sesión plenaria extraordinaria pública celebrada el 11 de diciembre de 2015 bajo el numeral 3. Cabe hacer mención que el CONSPEN realizó aportación con fondo federal. </t>
  </si>
  <si>
    <t>Nota 3:</t>
  </si>
  <si>
    <t>El Fondo Auxiliar para la Administración de Justicia no lleva acabo el registro ni el control de los inventarios.</t>
  </si>
  <si>
    <t>Nota 4:</t>
  </si>
  <si>
    <t>Nota 5:</t>
  </si>
  <si>
    <t>El Activo No Circulante del Fondo Auxiliar para la Administración de Justicia se compone de los rubros y características siguientes:</t>
  </si>
  <si>
    <t>Cuenta Contable</t>
  </si>
  <si>
    <t>Depreciación / Amortización</t>
  </si>
  <si>
    <t>1.2.3.3</t>
  </si>
  <si>
    <t>Edificios no habitacionales (oficinas)</t>
  </si>
  <si>
    <t>No se han realizado depreciaciones ni amortizaciones</t>
  </si>
  <si>
    <t>En funcionamiento</t>
  </si>
  <si>
    <t>1.2.4.1</t>
  </si>
  <si>
    <t>Mobiliario y equipo de administración</t>
  </si>
  <si>
    <t>1.2.4.4</t>
  </si>
  <si>
    <t>Equipo de transporte</t>
  </si>
  <si>
    <t>1.2.4.6</t>
  </si>
  <si>
    <t>Maquinaria, otros equipos y herramientas</t>
  </si>
  <si>
    <t>1.2.4.5</t>
  </si>
  <si>
    <t>Mobiliario y Equipo educacional y recreativo</t>
  </si>
  <si>
    <t>Activos Intangibles</t>
  </si>
  <si>
    <t>Nota:</t>
  </si>
  <si>
    <t>Nota 6:</t>
  </si>
  <si>
    <t>El Fondo Auxiliar para la Administración de Justicia no realiza estimaciones.</t>
  </si>
  <si>
    <t>Nota 7:</t>
  </si>
  <si>
    <t>El Fondo Auxiliar para la Administración de Justicia no cuenta con otros activos</t>
  </si>
  <si>
    <t>Nota 8:</t>
  </si>
  <si>
    <t>El Pasivo del Fondo Auxiliar para la Administración de Justicia se conforma de la manera siguiente:</t>
  </si>
  <si>
    <t>Nombre</t>
  </si>
  <si>
    <t>Descripción</t>
  </si>
  <si>
    <t>Vencimiento en días</t>
  </si>
  <si>
    <t>Factibilidad de pago</t>
  </si>
  <si>
    <t>2.1.6.1.0.3</t>
  </si>
  <si>
    <t>Certificados de depósito</t>
  </si>
  <si>
    <t xml:space="preserve">Otros Fondos de Terceros en Garantía y/o Administración a corto plazo </t>
  </si>
  <si>
    <t>N/A</t>
  </si>
  <si>
    <t xml:space="preserve"> Factible</t>
  </si>
  <si>
    <t>2.1.6.1.0.5</t>
  </si>
  <si>
    <t>Registro de Pólizas de Fianzas recibidas de Terceros para la Administración a corto plazo</t>
  </si>
  <si>
    <t>Factible</t>
  </si>
  <si>
    <t>2.2.7.0.0.1</t>
  </si>
  <si>
    <t>Impuestos por pagar</t>
  </si>
  <si>
    <t xml:space="preserve">Otros Pasivos a Corto Plazo </t>
  </si>
  <si>
    <t>2.2.5.2.0.1</t>
  </si>
  <si>
    <t>Certificados de Deposito</t>
  </si>
  <si>
    <t>Otros Fondos de Terceros en Garantía y/o Administración a largo plazo</t>
  </si>
  <si>
    <t xml:space="preserve">Nota 1: </t>
  </si>
  <si>
    <t>El Fondo Auxiliar para la Administración de Justicia no cuenta con patrimonio contribuido de la institución.</t>
  </si>
  <si>
    <t xml:space="preserve">Cambios en políticas contables y cambios por errores contables </t>
  </si>
  <si>
    <t>Procedencia de los Recursos</t>
  </si>
  <si>
    <t xml:space="preserve">Resultado del Ejercicio </t>
  </si>
  <si>
    <t>Tipo</t>
  </si>
  <si>
    <t>Monto</t>
  </si>
  <si>
    <t>Naturaleza</t>
  </si>
  <si>
    <t>Derechos por Prestación de Servicios</t>
  </si>
  <si>
    <t>Acreedora</t>
  </si>
  <si>
    <t>Intereses y Rendimientos</t>
  </si>
  <si>
    <t>Otros Aprovechamientos</t>
  </si>
  <si>
    <t>%</t>
  </si>
  <si>
    <t>Total de gastos de funcionamiento</t>
  </si>
  <si>
    <t>Servicios Personales</t>
  </si>
  <si>
    <t>Materiales y Suministros</t>
  </si>
  <si>
    <t>Servicios Generales</t>
  </si>
  <si>
    <t xml:space="preserve">El Fondo Auxiliar para la Administración de la Justicia no tiene ingresos extraordinarios. </t>
  </si>
  <si>
    <t>Al inicio del período</t>
  </si>
  <si>
    <t>Al final del período</t>
  </si>
  <si>
    <t>Efectivo</t>
  </si>
  <si>
    <t>Inversiones</t>
  </si>
  <si>
    <t>Total de efectivo y equivalentes</t>
  </si>
  <si>
    <t>1. NOTAS AL ESTADO DE EJERCICIO DEL PRESUPUESTO DE EGRESOS</t>
  </si>
  <si>
    <t>El detalle del presupuesto ejercido y el análisis de su variación porcentual con relación a los importes aprobados en el Presupuesto de Egresos, se explican a continuación:</t>
  </si>
  <si>
    <t>Variación (excedente) respecto al presupuesto aprobado</t>
  </si>
  <si>
    <t>Explicación de la variación (excedente)</t>
  </si>
  <si>
    <t>($)</t>
  </si>
  <si>
    <t>(%)</t>
  </si>
  <si>
    <t>Servicios personales</t>
  </si>
  <si>
    <t>No se presenta excedente</t>
  </si>
  <si>
    <t>Servicios generales</t>
  </si>
  <si>
    <t>Bienes Muebles, Inmuebles e Intangibles</t>
  </si>
  <si>
    <t>2. NOTAS AL ESTADO ANALÍTICO DE INGRESOS PRESUPUESTARIOS</t>
  </si>
  <si>
    <t>Importe Devengado</t>
  </si>
  <si>
    <t>Ingresos Presupuestales</t>
  </si>
  <si>
    <t>PARTES RELACIONADAS</t>
  </si>
  <si>
    <t>No existen partes relacionadas que puedan ejercer influencia significativa sobre la toma de decisiones financieras y operativas de la institución.</t>
  </si>
  <si>
    <t xml:space="preserve">Depto. Fondo Auxiliar Bravos </t>
  </si>
  <si>
    <t>FONDO AUXILIAR PARA LA ADMINISTRACIÓN DE JUSTICIA</t>
  </si>
  <si>
    <t>Notas a los Estados Financieros</t>
  </si>
  <si>
    <t>21503513815</t>
  </si>
  <si>
    <t>Capítulo</t>
  </si>
  <si>
    <t>Transferencias, Asignaciones, subsidios y otras Ayudas</t>
  </si>
  <si>
    <t>Pólizas de Afianzadora</t>
  </si>
  <si>
    <t>a) El saldo en la cuenta de Certificados de Depósito son los certificados en poder del Departamento del Fondo Auxiliar para la Administración de Justicia.</t>
  </si>
  <si>
    <t xml:space="preserve">b) El saldo en la cuenta de Pólizas de Afianzadoras son los depósitos de Pólizas de Fianza en poder del Departamento del Fondo Auxiliar para la Administración de Justicia. </t>
  </si>
  <si>
    <t>d) El saldo en la cuenta de Certificados de Depósito son los certificados en poder del Departamento del Fondo Auxiliar para la Administración de Justicia.</t>
  </si>
  <si>
    <t>i)</t>
  </si>
  <si>
    <t>Cuenta Puente (Devoluciones)</t>
  </si>
  <si>
    <t>Depto. Fondo Auxiliar Morelos</t>
  </si>
  <si>
    <t>Diferencia entre Ingresos y Gastos</t>
  </si>
  <si>
    <t>e) De las comisiones pagadas por la institución bancaria scotiabank se absorvio el saldo total registrada en la cuenta deudora quedando un saldo a favor de la institución en la cuenta, mismas que se absorveran en comisiones futuras.</t>
  </si>
  <si>
    <t>Certificados  de Depósito TPV</t>
  </si>
  <si>
    <t>Ingresos Propios</t>
  </si>
  <si>
    <t>El Fondo Auxiliar para la Administración de Justicia  maneja inversiones a plazo de 180 dias y a plazo de 7 dias.</t>
  </si>
  <si>
    <t xml:space="preserve">Se  está llevando a cabo por parte de la Dirección del Fondo Auxiliar una depuración a fin de contar con los saldos contables reales y a partir del resultado llevar a cabo los ajustes contables correspondientes.  </t>
  </si>
  <si>
    <t>c) El saldo de Otros Pasivos a Corto Plazo se integra por Impuestos de la Cámara de la Industria de la Construcción Distrito Bravos. El importe que esta cuenta refleja constituye un monto que aún no ha sido solicitado en pago por dicha Cámara.</t>
  </si>
  <si>
    <t>d) Deposito pendiente por parte de Contabilidad y Presupuestos</t>
  </si>
  <si>
    <t>j)</t>
  </si>
  <si>
    <t>Devolución de Certificados de Depósito (Morelos)</t>
  </si>
  <si>
    <t>Devolución de Certificados de Depósito (Abraham Gonzalez)</t>
  </si>
  <si>
    <t>Devolución de Certificados de Depósito (Bravos)</t>
  </si>
  <si>
    <t>b) El saldo de HSBC corresponde a los certificados de depósito pendiente de devolución.</t>
  </si>
  <si>
    <t>c) El saldo de la cuenta de Banamex corresponde a ingresos por billetes de depósito, dicha cuenta se creó en octubre de 2013 y el último movimiento fue en octubre de 2015, por lo que será cancelada.</t>
  </si>
  <si>
    <t>d) Es una cuenta puente la cual es necesaria para mantener la inversión y su saldo es de disposición inmediata para transferir a las cuentas de devolución de certificados de depósito en caso de ser necesario.</t>
  </si>
  <si>
    <t>f) El saldo de Scotiabank corresponde a la cuenta nueva que se aperturo para el manejo independiente de las TPV.</t>
  </si>
  <si>
    <t>g) Corresponde a la cuenta nueva que se aperturo para el manejo independiente de los certificados de deposito del Distrito Judicial Abraham Gonzalez.</t>
  </si>
  <si>
    <t>h) El saldo de Scotiabank corresponde a los ingresos propios del Poder Judicial del Estado, por el servicio de fotocopiado.</t>
  </si>
  <si>
    <t>i) El saldo de Scotiabank corresponde a la cuenta nueva que se aperturo para el manejo independiente de los certificados de deposito del Distrito Judicial Bravos.</t>
  </si>
  <si>
    <t>e) El saldo de Scotiabank corresponde a la cuenta nueva que se apertura para el manejo independiente de los certificados de depósito en el Distrito Morelos</t>
  </si>
  <si>
    <t>j) Corresponde a la cuenta nueva que se aperturo para el manejo de los ingresos propios del Poder Judicial del Estado.</t>
  </si>
  <si>
    <t>Fondos de inversión con liquidez menor y mayor a 30 días</t>
  </si>
  <si>
    <t>c) Corresponde al importe que nos adeuda la Secretaria de Hacienda de Gobierno del Estado por concepto de intereses por el saldo ponderado de certificados y fianzas a mayo de 2020.</t>
  </si>
  <si>
    <t>Depósito pendiente por parte de Contabilidad y Presupuestos</t>
  </si>
  <si>
    <t>b) Notas de Desglose</t>
  </si>
  <si>
    <t>b. NOTAS DE DESGLOSE:</t>
  </si>
  <si>
    <t>I) NOTAS AL ESTADO DE ACTIVIDADES</t>
  </si>
  <si>
    <t>1.1 Ingresos y otros beneficios</t>
  </si>
  <si>
    <t>1.2 Gastos y otras pérdidas</t>
  </si>
  <si>
    <t>II) NOTAS AL ESTADO DE SITUACIÓN FINANCIERA</t>
  </si>
  <si>
    <t>EFECTIVO Y EQUIVALENTES</t>
  </si>
  <si>
    <t>DERECHOS A RECIBIR EFECTIVO O EQUIVALENTES</t>
  </si>
  <si>
    <t>INVENTARIOS</t>
  </si>
  <si>
    <t>INVERSIONES FINANCIERAS</t>
  </si>
  <si>
    <t>BIENES MUEBLES, INMUEBLES E INTANGIBLES</t>
  </si>
  <si>
    <t>ESTIMACIONES Y DETERIOROS</t>
  </si>
  <si>
    <t>OTROS ACTIVOS</t>
  </si>
  <si>
    <t>PASIVO</t>
  </si>
  <si>
    <t>III) NOTAS AL ESTADO DE VARIACIONES EN LA HACIENDA PÚBLICA</t>
  </si>
  <si>
    <t>IV) NOTAS AL ESTADO DE FLUJOS DE EFECTIVO</t>
  </si>
  <si>
    <t>1. Efectivo y equivalentes</t>
  </si>
  <si>
    <t>2. Adquisiciones de las actividades de inversión efectivamente pagadas</t>
  </si>
  <si>
    <t>V) CONCILIACIÓN ENTRE LOS INGRESOS PRESUPUESTARIOS  Y CONTABLES, ASÍ COMO ENTRE LOS EGRESOS PRESUPUESTARIOS Y LOS GASTOS CONTABLES.</t>
  </si>
  <si>
    <t>1.</t>
  </si>
  <si>
    <t>Total de Ingresos Presupuestarios (Dev. EAI)</t>
  </si>
  <si>
    <t>2.</t>
  </si>
  <si>
    <t>Más Ingresos Contables No Presupuestarios</t>
  </si>
  <si>
    <t>2.1.</t>
  </si>
  <si>
    <t>Ingresos Financieros (EA,R 4.3.1)</t>
  </si>
  <si>
    <t>2.2.</t>
  </si>
  <si>
    <t>Incremento por Variación de Inventarios  (EA,R 4.3.2)</t>
  </si>
  <si>
    <t>2.3.</t>
  </si>
  <si>
    <t>Disminución del Exceso de Estimaciones por Pérdida o Deterioro u Obsolescencia  (EA,R 4.3.3)</t>
  </si>
  <si>
    <t>2.4.</t>
  </si>
  <si>
    <t>Disminución del Exceso de Provisiones  (EA,R 4.3.4)</t>
  </si>
  <si>
    <t>2.5.</t>
  </si>
  <si>
    <t>Otros Ingresos y Beneficios Varios  (EA,R 4.3.9)</t>
  </si>
  <si>
    <t>2.6.</t>
  </si>
  <si>
    <t>Otros Ingresos Contables No Presupuestarios</t>
  </si>
  <si>
    <t>3.</t>
  </si>
  <si>
    <t>Menos Ingresos Presupuestarios No Contables</t>
  </si>
  <si>
    <t>3.1.</t>
  </si>
  <si>
    <t>Aprovechamientos Patrimoniales (EAI, CRI 62)</t>
  </si>
  <si>
    <t>3.2.</t>
  </si>
  <si>
    <t>Ingresos Derivados de Financiamientos (EAI, CRI 0)</t>
  </si>
  <si>
    <t>3.3</t>
  </si>
  <si>
    <t>Otros Ingresos Presupuestarios No Contables</t>
  </si>
  <si>
    <t>4.</t>
  </si>
  <si>
    <t>Total de Ingresos Contables</t>
  </si>
  <si>
    <t xml:space="preserve">Conciliación entre los Ingresos Presupuestarios y Contables </t>
  </si>
  <si>
    <t xml:space="preserve">Conciliación entre los Egresos Presupuestarios y Contables </t>
  </si>
  <si>
    <t>Total de Egresos Presupuestarios (Dev. EAEPE)</t>
  </si>
  <si>
    <t>Menos Egresos Presupuestarios No Contables</t>
  </si>
  <si>
    <t>Materias Primas y Materiales de Producción y Comercialización (COG 2300)</t>
  </si>
  <si>
    <t>Materiales y Suministros (COG 2100,2200,2400,2500,2600,2700,2800 y 2900)</t>
  </si>
  <si>
    <t>Mobiliario y Equipo de Administración (COG 5100)</t>
  </si>
  <si>
    <t>Mobiliario y Equipo Educacional y Recreativo (COG 5200)</t>
  </si>
  <si>
    <t>Equipo e Instrumental Médico y de Laboratorio (COG 5300)</t>
  </si>
  <si>
    <t>Vehículos y Equipo de Transporte (COG 5400)</t>
  </si>
  <si>
    <t>2.7.</t>
  </si>
  <si>
    <t>Equipo de Defensa y seguridad (COG 5500)</t>
  </si>
  <si>
    <t>2.8.</t>
  </si>
  <si>
    <t>Maquinaria, Otros Equipos y Herramientas (COG 5600)</t>
  </si>
  <si>
    <t>2.9.</t>
  </si>
  <si>
    <t>Activos Biológicos (COG 5700)</t>
  </si>
  <si>
    <t>2.10.</t>
  </si>
  <si>
    <t>Bienes Inmuebles (COG 5800)</t>
  </si>
  <si>
    <t xml:space="preserve">2.11. </t>
  </si>
  <si>
    <t>Activos Intangibles (COG 5900)</t>
  </si>
  <si>
    <t>2.12.</t>
  </si>
  <si>
    <t>Obra Pública en Bienes de Dominio Público (COG 6100)</t>
  </si>
  <si>
    <t>2.13.</t>
  </si>
  <si>
    <t>Obra Pública en Bienes Propios (COG 6200)</t>
  </si>
  <si>
    <t>2.14.</t>
  </si>
  <si>
    <t>Acciones y Participaciones de Capital (COG7200)</t>
  </si>
  <si>
    <t>2.15.</t>
  </si>
  <si>
    <t>Compra de Títulos y Valores (COG7300)</t>
  </si>
  <si>
    <t>2.16.</t>
  </si>
  <si>
    <t>Concesión de Préstamos (COG7400)</t>
  </si>
  <si>
    <t xml:space="preserve">2.17. </t>
  </si>
  <si>
    <t>Inversiones en Fideicomisos, Mandatos y Otros Análogos  (COG 7500)</t>
  </si>
  <si>
    <t>2.18.</t>
  </si>
  <si>
    <t>Provisiones para Contingencias y Otras Erogaciones Especiales (COG 7900)</t>
  </si>
  <si>
    <t>2.19.</t>
  </si>
  <si>
    <t>Amortización de la Deuda Pública (COG 9100)</t>
  </si>
  <si>
    <t>2.20.</t>
  </si>
  <si>
    <t>Adeudos de Ejercicios Ficales Anteriores (ADEFAS) (COG 9900)</t>
  </si>
  <si>
    <t>2.21.</t>
  </si>
  <si>
    <t>Otros Egresos Presupuestarios No Contables</t>
  </si>
  <si>
    <t>Más Gastos Contables No Presupuestarios</t>
  </si>
  <si>
    <t>Estimaciones, Depreciaciones, Deterioros, Obsolescencias y Amortizaciones (EA, R 5.5.1)</t>
  </si>
  <si>
    <t>Provisiones (EA, R 5.5.2)</t>
  </si>
  <si>
    <t xml:space="preserve">3.3. </t>
  </si>
  <si>
    <t>Disminución de Inventarios (EA, R 5.5.3)</t>
  </si>
  <si>
    <t>3.4.</t>
  </si>
  <si>
    <t>Aumento por Insuficiencia de Estimaciones por Pérdidas o Deterioro u Obsolescencia (EA, R 5.5.4)</t>
  </si>
  <si>
    <t>3.5.</t>
  </si>
  <si>
    <t>Aumento por Insuficiencia de Provisiones (EA, R 5.5.5)</t>
  </si>
  <si>
    <t>3.6.</t>
  </si>
  <si>
    <t>Otros Gastos (EA, R 5.5.9)</t>
  </si>
  <si>
    <t>3.7.</t>
  </si>
  <si>
    <t>Otros Gastos Contables No Presupuestarios</t>
  </si>
  <si>
    <t>Total de Gastos Contables</t>
  </si>
  <si>
    <t>CONCILIACION DE FLUJOS DE EFECTIVOS NETOS</t>
  </si>
  <si>
    <t>Resultado de Ejercicio Ahorro / Desahorro</t>
  </si>
  <si>
    <t>Movimientos de partidas (o rubros) que no afectan al efectivo</t>
  </si>
  <si>
    <t>Depreciación</t>
  </si>
  <si>
    <t>Amortización</t>
  </si>
  <si>
    <t xml:space="preserve">Incrementos en las provisiones </t>
  </si>
  <si>
    <t>Incremento en las inversiones producido por revaluacion</t>
  </si>
  <si>
    <t>Ganancia / pérdida en venta de bienes muebles e inmuebles e intangibles</t>
  </si>
  <si>
    <t>Incremento en cuentas por cobrar</t>
  </si>
  <si>
    <t>Flujo de Efectivo Netos de las Actividades de Operación</t>
  </si>
  <si>
    <t>Mobiliario y Equipo de Administración</t>
  </si>
  <si>
    <t>Mobiliario y Equipo Educacional y Recreativo</t>
  </si>
  <si>
    <t>Equipo e Instrumental Médico y de Laboratorio</t>
  </si>
  <si>
    <t>Vehículos y Equipo de Transporte</t>
  </si>
  <si>
    <t>Maquinaria, Otros Equipos y Herramientas</t>
  </si>
  <si>
    <t>Activos Intangibles (licencias informáticas y software)</t>
  </si>
  <si>
    <t>Bienes Inmuebles</t>
  </si>
  <si>
    <t>Total de Adquisiciones de Bienes 
Muebles e Inmuebles e Intangibles</t>
  </si>
  <si>
    <t>INFORMACIÓN CONTABLE</t>
  </si>
  <si>
    <t>Bienes inmuebles, infraestructura y construcciones en proceso</t>
  </si>
  <si>
    <t>Terrenos</t>
  </si>
  <si>
    <t>Viviendas</t>
  </si>
  <si>
    <t>Edificios no habitacionales</t>
  </si>
  <si>
    <t>Infraestructura</t>
  </si>
  <si>
    <t>Construcciones en proceso en bienes de dominio público</t>
  </si>
  <si>
    <t>Construcciones en proceso en bienes propios</t>
  </si>
  <si>
    <t>Otros bienes inmuebles</t>
  </si>
  <si>
    <t>Bienes muebles</t>
  </si>
  <si>
    <t>.</t>
  </si>
  <si>
    <t xml:space="preserve">INFORMACIÓN PRESUPUESTAL </t>
  </si>
  <si>
    <t>b) El saldo se refiere al pago de diversos servicios generales</t>
  </si>
  <si>
    <t>Depto. Fondo Auxiliar Benito Juarez</t>
  </si>
  <si>
    <t>Gastos por Comprobar por parte de Inforaj</t>
  </si>
  <si>
    <t>k)</t>
  </si>
  <si>
    <t>Devolución de Certificados de Depósito (Benito Juarez)</t>
  </si>
  <si>
    <t>Transferencias, Asignaciones, subsidios y Subvenciones</t>
  </si>
  <si>
    <t>Depto. Fondo Auxiliar Abraham Gonzalez</t>
  </si>
  <si>
    <t>f) Gastos pendientes de comprobar por parte de Inforaj.</t>
  </si>
  <si>
    <t>2.1.1.1.0.1</t>
  </si>
  <si>
    <t>Proveedores por Pagar a Corto Plazo</t>
  </si>
  <si>
    <t>Cuentas por Pagar a Corto Plazo</t>
  </si>
  <si>
    <t>e) Proveedores por pagar a corto plazo del ejercicio 2023.</t>
  </si>
  <si>
    <t>( 01 de Enero de 2024)</t>
  </si>
  <si>
    <t>Presupuesto Aprobado y Modificado para el ejercicio de 2024</t>
  </si>
  <si>
    <t>Proyecto de Presupuesto Aprobado y Modificado para el Ejercicio de 2024</t>
  </si>
  <si>
    <t>Obra Publica en Bienes Propios</t>
  </si>
  <si>
    <t>Transferencias, Asignaciones, Subsidios y otras Ayudas</t>
  </si>
  <si>
    <t>a) El saldo se refiere al pago de estimulo economico.</t>
  </si>
  <si>
    <t>c) El saldo se refiere al pago de documentos oficiales</t>
  </si>
  <si>
    <t>d) El saldo se refiere al pago de servicio social.</t>
  </si>
  <si>
    <t>Depto. Fondo Auxiliar Hidalgo</t>
  </si>
  <si>
    <t>Devolución de Certificados de Depósito (Hidalgo)</t>
  </si>
  <si>
    <t>a) El saldo de Scotiabank corresponde a la cuenta nueva que se aperturo para el manejo independiente de los certificados de deposito en el Distrito Hidalgo.</t>
  </si>
  <si>
    <t>k) El saldo de Scotiabank corresponde a la cuenta nueva que se aperturo para el manejo independiente de los certificados de deposito del Distrito Judicial Benito Juarez.</t>
  </si>
  <si>
    <t>Al 31 de diciembre de 2024</t>
  </si>
  <si>
    <t>Durante el período comprendido del 01 de enero al 31 de diciembre de 2024 se conforma de la manera siguiente:</t>
  </si>
  <si>
    <t>Los Gastos de Funcionamiento durante el período comprendido del 01 de enero al 31 de diciembre que representan el 10% o más del total de los gastos son los siguientes:</t>
  </si>
  <si>
    <t>Del 01 de enero al 31 de diciembre</t>
  </si>
  <si>
    <t>b) El saldo en Bancos al 31 de diciembre está integrado por las cuentas siguientes:</t>
  </si>
  <si>
    <t>c) El saldo en Inversiones Temporales al 31 de diciembre se integra de la manera siguiente:</t>
  </si>
  <si>
    <t xml:space="preserve">d) El saldo en Deudores Diversos al 31 de diciembre se integra de la manera siguiente: </t>
  </si>
  <si>
    <t>La cuenta de Hacienda Pública/ Patrimonio Generado de Ejercicios Anteriores durante el período del 01 de enero al 31 de diciembre si presenta variación por cambios en políticas contables y cambios por errores contables.</t>
  </si>
  <si>
    <t>La cuenta de Hacienda Pública/ Patrimonio Generado del  Ejercicio durante el período del 01 de enero al 31 de diciembre presenta un saldo como sigue:</t>
  </si>
  <si>
    <t>El análisis de los saldos iniciales y finales del período del 01 de enero al 31 de diciembre del 2024 que figuran en la última parte del estado de flujos de efectivo es como sigue.</t>
  </si>
  <si>
    <t xml:space="preserve"> (31 de diciembre de 2024)</t>
  </si>
  <si>
    <t>Durante el período del 1 de enero al 31 de diciembre de 2024 se realizaron las siguientes adquisiciones de bienes muebles e inmuebles:</t>
  </si>
  <si>
    <t>Presupuesto total ejercido al 31 de diciembre de 2024</t>
  </si>
  <si>
    <t xml:space="preserve"> al 31 de diciembre de 2024</t>
  </si>
  <si>
    <t>Importe Recaudado al 31 de diciembre de 2024</t>
  </si>
  <si>
    <t>a) El saldo en Caja mostrado al 31 de diciembre por un importe de $0.00 se debe al cierre de cajas chicas:</t>
  </si>
  <si>
    <t>Pago a Proveedores de Obra Propia Estatal</t>
  </si>
  <si>
    <t>Pago a Proveedores de Obra Propia Federal</t>
  </si>
  <si>
    <t>m)</t>
  </si>
  <si>
    <t>l)</t>
  </si>
  <si>
    <t>l) El saldo corresponde a la cuenta nueva que se aperturo para el pago a proveedores ejercicio anterior de gasto estatal</t>
  </si>
  <si>
    <t xml:space="preserve">m) El saldo corresponde a la cuenta nueva que se aperturo para el pago a proveedores ejercicio anterior de gasto federal </t>
  </si>
  <si>
    <t xml:space="preserve">Participaciones, Aportaciones, convenios </t>
  </si>
  <si>
    <t>Derechos a Recibir Bienes</t>
  </si>
  <si>
    <t>1.1.3.4</t>
  </si>
  <si>
    <t>Los meses de enero a diciembre del ejercicio 2024, el Fondo Auxiliar recaudó ingresos por un importe de $178,599,522.93</t>
  </si>
  <si>
    <t>El Fondo Auxiliar para la Administración de Justicia no realiza operaciones extraordinarias, por lo que el flujo de efectivo neto de las actividades de operación (importe de $170,140,605.23) es igual al resultado neto generado en el periodo del 01 de enero al 31 de diciembre de 2024, lo cual se puede apreciar en el estado de actividades de la institución.</t>
  </si>
  <si>
    <t>El Activo Circulante mostrado al 31 de diciembre por un importe de $1,006,950,918.22 se integra como sigue: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</si>
</sst>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7"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rgb="FF0000FF"/>
      <name val="Arial"/>
      <family val="2"/>
    </font>
    <font>
      <b/>
      <sz val="12"/>
      <color theme="1"/>
      <name val="Arial"/>
      <family val="2"/>
    </font>
    <font>
      <sz val="5"/>
      <color theme="1"/>
      <name val="Arial"/>
      <family val="2"/>
    </font>
    <font>
      <b/>
      <sz val="10"/>
      <color theme="1"/>
      <name val="Arial"/>
      <family val="2"/>
    </font>
    <font>
      <b/>
      <sz val="11"/>
      <color rgb="FF0000FF"/>
      <name val="Arial"/>
      <family val="2"/>
    </font>
    <font>
      <sz val="10"/>
      <color theme="1"/>
      <name val="Arial"/>
      <family val="2"/>
    </font>
    <font>
      <sz val="12"/>
      <color theme="1"/>
      <name val="Arial"/>
      <family val="2"/>
    </font>
    <font>
      <b/>
      <u/>
      <sz val="12"/>
      <color theme="1"/>
      <name val="Arial"/>
      <family val="2"/>
    </font>
    <font>
      <b/>
      <sz val="11"/>
      <color theme="0"/>
      <name val="Arial"/>
      <family val="2"/>
    </font>
    <font>
      <b/>
      <sz val="10"/>
      <color theme="0"/>
      <name val="Arial"/>
      <family val="2"/>
    </font>
    <font>
      <sz val="10"/>
      <color rgb="FF000000"/>
      <name val="Arial"/>
      <family val="2"/>
    </font>
    <font>
      <sz val="9"/>
      <color rgb="FF000000"/>
      <name val="Arial"/>
      <family val="2"/>
    </font>
    <font>
      <sz val="8"/>
      <color rgb="FF000000"/>
      <name val="Arial"/>
      <family val="2"/>
    </font>
    <font>
      <b/>
      <sz val="8"/>
      <color theme="0"/>
      <name val="Arial"/>
      <family val="2"/>
    </font>
    <font>
      <b/>
      <sz val="8"/>
      <color theme="1"/>
      <name val="Arial"/>
      <family val="2"/>
    </font>
    <font>
      <sz val="9"/>
      <color theme="1"/>
      <name val="Arial"/>
      <family val="2"/>
    </font>
    <font>
      <b/>
      <sz val="9"/>
      <color rgb="FF000000"/>
      <name val="Arial"/>
      <family val="2"/>
    </font>
    <font>
      <sz val="8"/>
      <color theme="1"/>
      <name val="Arial"/>
      <family val="2"/>
    </font>
    <font>
      <b/>
      <sz val="9"/>
      <color theme="0"/>
      <name val="Arial"/>
      <family val="2"/>
    </font>
    <font>
      <b/>
      <sz val="9"/>
      <color theme="1"/>
      <name val="Arial"/>
      <family val="2"/>
    </font>
    <font>
      <b/>
      <u/>
      <sz val="11"/>
      <color theme="1"/>
      <name val="Arial"/>
      <family val="2"/>
    </font>
    <font>
      <sz val="10"/>
      <name val="Arial"/>
      <family val="2"/>
    </font>
    <font>
      <b/>
      <sz val="10"/>
      <color rgb="FF000000"/>
      <name val="Arial"/>
      <family val="2"/>
    </font>
  </fonts>
  <fills count="9">
    <fill>
      <patternFill patternType="none"/>
    </fill>
    <fill>
      <patternFill patternType="gray125"/>
    </fill>
    <fill>
      <patternFill patternType="solid">
        <fgColor rgb="FF632423"/>
        <bgColor indexed="64"/>
      </patternFill>
    </fill>
    <fill>
      <patternFill patternType="solid">
        <fgColor rgb="FFD9D9D9"/>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3" fontId="1" fillId="0" borderId="0" applyFont="0" applyFill="0" applyBorder="0" applyAlignment="0" applyProtection="0"/>
    <xf numFmtId="0" fontId="25" fillId="0" borderId="0"/>
    <xf numFmtId="44" fontId="1" fillId="0" borderId="0" applyFont="0" applyFill="0" applyBorder="0" applyAlignment="0" applyProtection="0"/>
  </cellStyleXfs>
  <cellXfs count="195">
    <xf numFmtId="0" fontId="0" fillId="0" borderId="0" xfId="0"/>
    <xf numFmtId="0" fontId="2" fillId="0" borderId="0" xfId="0" applyFont="1"/>
    <xf numFmtId="0" fontId="3" fillId="0" borderId="0" xfId="0" applyFont="1" applyAlignment="1">
      <alignment horizontal="justify" vertical="center"/>
    </xf>
    <xf numFmtId="0" fontId="3"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justify" vertical="center"/>
    </xf>
    <xf numFmtId="0" fontId="3" fillId="0" borderId="0" xfId="0" applyFont="1" applyAlignment="1">
      <alignment vertical="center"/>
    </xf>
    <xf numFmtId="0" fontId="2" fillId="0" borderId="0" xfId="0" applyFont="1" applyAlignment="1">
      <alignment horizontal="center" vertical="center"/>
    </xf>
    <xf numFmtId="0" fontId="6" fillId="0" borderId="0" xfId="0" applyFont="1" applyAlignment="1">
      <alignment horizontal="justify" vertical="center"/>
    </xf>
    <xf numFmtId="0" fontId="8" fillId="0" borderId="0" xfId="0" applyFont="1" applyAlignment="1">
      <alignment horizontal="justify" vertical="center"/>
    </xf>
    <xf numFmtId="0" fontId="5" fillId="0" borderId="0" xfId="0" applyFont="1" applyAlignment="1">
      <alignment horizontal="center" vertical="center"/>
    </xf>
    <xf numFmtId="0" fontId="10" fillId="0" borderId="0" xfId="0" applyFont="1"/>
    <xf numFmtId="0" fontId="5" fillId="0" borderId="0" xfId="0" applyFont="1" applyAlignment="1">
      <alignment horizontal="justify" vertical="center"/>
    </xf>
    <xf numFmtId="0" fontId="5" fillId="0" borderId="0" xfId="0" applyFont="1" applyAlignment="1">
      <alignment horizontal="left" vertical="center"/>
    </xf>
    <xf numFmtId="0" fontId="10" fillId="0" borderId="0" xfId="0" applyFont="1" applyAlignment="1">
      <alignment horizontal="left"/>
    </xf>
    <xf numFmtId="0" fontId="10" fillId="0" borderId="0" xfId="0" applyFont="1" applyAlignment="1">
      <alignment horizontal="left" vertical="center"/>
    </xf>
    <xf numFmtId="0" fontId="9" fillId="0" borderId="1" xfId="0" applyFont="1" applyBorder="1" applyAlignment="1">
      <alignment horizontal="center" vertical="center" wrapText="1"/>
    </xf>
    <xf numFmtId="0" fontId="9" fillId="3" borderId="1" xfId="0" applyFont="1" applyFill="1" applyBorder="1" applyAlignment="1">
      <alignment vertical="center" wrapText="1"/>
    </xf>
    <xf numFmtId="0" fontId="2" fillId="0" borderId="0" xfId="0" applyFont="1" applyAlignment="1">
      <alignment horizontal="justify"/>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43" fontId="9" fillId="0" borderId="1" xfId="1" applyFont="1" applyBorder="1" applyAlignment="1">
      <alignment horizontal="center" vertical="center" wrapText="1"/>
    </xf>
    <xf numFmtId="0" fontId="15" fillId="0" borderId="1" xfId="0" applyFont="1" applyBorder="1" applyAlignment="1">
      <alignment vertical="center" wrapText="1"/>
    </xf>
    <xf numFmtId="0" fontId="16"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0" quotePrefix="1" applyFont="1" applyBorder="1" applyAlignment="1">
      <alignment horizontal="center" vertical="center" wrapText="1"/>
    </xf>
    <xf numFmtId="0" fontId="20" fillId="3" borderId="1" xfId="0" applyFont="1" applyFill="1" applyBorder="1" applyAlignment="1">
      <alignment horizontal="center" vertical="center" wrapText="1"/>
    </xf>
    <xf numFmtId="0" fontId="7" fillId="0" borderId="0" xfId="0" applyFont="1" applyAlignment="1">
      <alignment horizontal="center" vertical="center" wrapText="1"/>
    </xf>
    <xf numFmtId="43" fontId="7" fillId="0" borderId="0" xfId="1" applyFont="1" applyFill="1" applyBorder="1" applyAlignment="1">
      <alignment horizontal="center" vertical="center" wrapText="1"/>
    </xf>
    <xf numFmtId="0" fontId="9" fillId="0" borderId="0" xfId="0" applyFont="1" applyAlignment="1">
      <alignment horizontal="center" vertical="center" wrapText="1"/>
    </xf>
    <xf numFmtId="0" fontId="17" fillId="2"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18" fillId="3"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9" fontId="18" fillId="3" borderId="1" xfId="0" applyNumberFormat="1" applyFont="1" applyFill="1" applyBorder="1" applyAlignment="1">
      <alignment horizontal="center" vertical="center" wrapText="1"/>
    </xf>
    <xf numFmtId="9" fontId="21" fillId="0" borderId="1" xfId="0" applyNumberFormat="1" applyFont="1" applyBorder="1" applyAlignment="1">
      <alignment horizontal="center" vertical="center" wrapText="1"/>
    </xf>
    <xf numFmtId="43" fontId="16" fillId="0" borderId="1" xfId="1" applyFont="1" applyBorder="1" applyAlignment="1">
      <alignment vertical="center" wrapText="1"/>
    </xf>
    <xf numFmtId="43" fontId="18" fillId="3" borderId="1" xfId="1" applyFont="1" applyFill="1" applyBorder="1" applyAlignment="1">
      <alignment vertical="center" wrapText="1"/>
    </xf>
    <xf numFmtId="43" fontId="21" fillId="0" borderId="1" xfId="1" applyFont="1" applyBorder="1" applyAlignment="1">
      <alignment vertical="center" wrapText="1"/>
    </xf>
    <xf numFmtId="43" fontId="17" fillId="2" borderId="1" xfId="1" applyFont="1" applyFill="1" applyBorder="1" applyAlignment="1">
      <alignment vertical="center" wrapText="1"/>
    </xf>
    <xf numFmtId="43" fontId="21" fillId="0" borderId="1" xfId="1" applyFont="1" applyFill="1" applyBorder="1" applyAlignment="1">
      <alignment vertical="center" wrapText="1"/>
    </xf>
    <xf numFmtId="0" fontId="19" fillId="0" borderId="1" xfId="0" applyFont="1" applyBorder="1" applyAlignment="1">
      <alignment horizontal="right" vertical="center" wrapText="1"/>
    </xf>
    <xf numFmtId="0" fontId="9" fillId="0" borderId="0" xfId="0" applyFont="1" applyAlignment="1">
      <alignment horizontal="left" vertical="center" wrapText="1"/>
    </xf>
    <xf numFmtId="43" fontId="9" fillId="0" borderId="0" xfId="1" applyFont="1" applyBorder="1" applyAlignment="1">
      <alignment horizontal="center" vertical="center" wrapText="1"/>
    </xf>
    <xf numFmtId="0" fontId="2" fillId="0" borderId="0" xfId="0" applyFont="1" applyAlignment="1">
      <alignment horizontal="justify" vertical="center" wrapText="1"/>
    </xf>
    <xf numFmtId="0" fontId="23" fillId="3" borderId="1" xfId="0" applyFont="1" applyFill="1" applyBorder="1" applyAlignment="1">
      <alignment horizontal="right" vertical="center" wrapText="1"/>
    </xf>
    <xf numFmtId="43" fontId="16" fillId="0" borderId="1" xfId="1" applyFont="1" applyFill="1" applyBorder="1" applyAlignment="1">
      <alignment vertical="center" wrapText="1"/>
    </xf>
    <xf numFmtId="0" fontId="5" fillId="0" borderId="0" xfId="0" applyFont="1" applyAlignment="1">
      <alignment vertical="center"/>
    </xf>
    <xf numFmtId="0" fontId="10" fillId="0" borderId="0" xfId="0" applyFont="1" applyAlignment="1">
      <alignment vertical="center"/>
    </xf>
    <xf numFmtId="0" fontId="4" fillId="0" borderId="0" xfId="0" applyFont="1" applyAlignment="1">
      <alignment horizontal="left" vertical="center" wrapText="1"/>
    </xf>
    <xf numFmtId="0" fontId="2" fillId="7" borderId="0" xfId="0" applyFont="1" applyFill="1"/>
    <xf numFmtId="0" fontId="2" fillId="0" borderId="0" xfId="0" applyFont="1" applyAlignment="1">
      <alignment horizontal="left" vertical="center" wrapText="1"/>
    </xf>
    <xf numFmtId="0" fontId="14" fillId="4"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43" fontId="10" fillId="0" borderId="0" xfId="1" applyFont="1" applyAlignment="1">
      <alignment vertical="center"/>
    </xf>
    <xf numFmtId="0" fontId="10" fillId="0" borderId="0" xfId="0" applyFont="1" applyAlignment="1">
      <alignment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8" fillId="0" borderId="0" xfId="0" applyFont="1" applyAlignment="1">
      <alignment horizontal="center" vertical="center" wrapText="1"/>
    </xf>
    <xf numFmtId="43" fontId="18" fillId="0" borderId="0" xfId="1" applyFont="1" applyFill="1" applyBorder="1" applyAlignment="1">
      <alignment vertical="center" wrapText="1"/>
    </xf>
    <xf numFmtId="9" fontId="18" fillId="0" borderId="0" xfId="0" applyNumberFormat="1" applyFont="1" applyAlignment="1">
      <alignment horizontal="center" vertical="center" wrapText="1"/>
    </xf>
    <xf numFmtId="44" fontId="19" fillId="0" borderId="1" xfId="4" applyFont="1" applyBorder="1" applyAlignment="1">
      <alignment vertical="center" wrapText="1"/>
    </xf>
    <xf numFmtId="43" fontId="10" fillId="0" borderId="0" xfId="1" applyFont="1" applyFill="1" applyAlignment="1">
      <alignment vertical="center"/>
    </xf>
    <xf numFmtId="0" fontId="2" fillId="0" borderId="0" xfId="0" applyFont="1" applyAlignment="1">
      <alignment vertical="center" wrapText="1"/>
    </xf>
    <xf numFmtId="0" fontId="19" fillId="0" borderId="0" xfId="0" applyFont="1" applyAlignment="1">
      <alignment horizontal="center" vertical="center" wrapText="1"/>
    </xf>
    <xf numFmtId="44" fontId="19" fillId="0" borderId="0" xfId="4" applyFont="1" applyBorder="1" applyAlignment="1">
      <alignment vertical="center" wrapText="1"/>
    </xf>
    <xf numFmtId="44" fontId="19" fillId="0" borderId="0" xfId="4" applyFont="1" applyBorder="1" applyAlignment="1">
      <alignment horizontal="center" vertical="center" wrapText="1"/>
    </xf>
    <xf numFmtId="9" fontId="19" fillId="0" borderId="0" xfId="0" applyNumberFormat="1" applyFont="1" applyAlignment="1">
      <alignment horizontal="center" vertical="center" wrapText="1"/>
    </xf>
    <xf numFmtId="0" fontId="24" fillId="0" borderId="0" xfId="0" applyFont="1" applyAlignment="1">
      <alignment horizontal="left" vertical="center" wrapText="1"/>
    </xf>
    <xf numFmtId="0" fontId="4" fillId="0" borderId="0" xfId="0" applyFont="1" applyAlignment="1">
      <alignment horizontal="left" wrapText="1"/>
    </xf>
    <xf numFmtId="0" fontId="18" fillId="3" borderId="0" xfId="0" applyFont="1" applyFill="1" applyAlignment="1">
      <alignment horizontal="center" vertical="center" wrapText="1"/>
    </xf>
    <xf numFmtId="43" fontId="18" fillId="3" borderId="0" xfId="1" applyFont="1" applyFill="1" applyBorder="1" applyAlignment="1">
      <alignment vertical="center" wrapText="1"/>
    </xf>
    <xf numFmtId="0" fontId="7" fillId="3" borderId="0" xfId="0" applyFont="1" applyFill="1" applyAlignment="1">
      <alignment horizontal="center" vertical="center" wrapText="1"/>
    </xf>
    <xf numFmtId="43" fontId="7" fillId="3" borderId="0" xfId="1" applyFont="1" applyFill="1" applyBorder="1" applyAlignment="1">
      <alignment horizontal="center" vertical="center" wrapText="1"/>
    </xf>
    <xf numFmtId="0" fontId="9" fillId="3" borderId="0" xfId="0" applyFont="1" applyFill="1" applyAlignment="1">
      <alignment vertical="center" wrapText="1"/>
    </xf>
    <xf numFmtId="9" fontId="19" fillId="0" borderId="1" xfId="4" applyNumberFormat="1" applyFont="1" applyBorder="1" applyAlignment="1">
      <alignment horizontal="center" vertical="center" wrapText="1"/>
    </xf>
    <xf numFmtId="0" fontId="3" fillId="5" borderId="0" xfId="0" applyFont="1" applyFill="1" applyAlignment="1">
      <alignment horizontal="center"/>
    </xf>
    <xf numFmtId="0" fontId="2" fillId="0" borderId="0" xfId="0" applyFont="1" applyAlignment="1">
      <alignment horizontal="justify" vertical="center" wrapText="1"/>
    </xf>
    <xf numFmtId="43" fontId="13" fillId="2" borderId="2" xfId="1" applyFont="1" applyFill="1" applyBorder="1" applyAlignment="1">
      <alignment horizontal="center" vertical="center" wrapText="1"/>
    </xf>
    <xf numFmtId="43" fontId="13" fillId="2" borderId="4" xfId="1" applyFont="1" applyFill="1" applyBorder="1" applyAlignment="1">
      <alignment horizontal="center" vertical="center" wrapText="1"/>
    </xf>
    <xf numFmtId="0" fontId="13" fillId="2" borderId="1" xfId="0" applyFont="1" applyFill="1" applyBorder="1" applyAlignment="1">
      <alignment horizontal="center"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43" fontId="9" fillId="0" borderId="2" xfId="1" applyFont="1" applyBorder="1" applyAlignment="1">
      <alignment horizontal="center" vertical="center" wrapText="1"/>
    </xf>
    <xf numFmtId="43" fontId="9" fillId="0" borderId="4" xfId="1" applyFont="1" applyBorder="1" applyAlignment="1">
      <alignment horizontal="center" vertical="center" wrapText="1"/>
    </xf>
    <xf numFmtId="0" fontId="9" fillId="0" borderId="1" xfId="0" applyFont="1" applyBorder="1" applyAlignment="1">
      <alignment horizontal="center" vertical="center" wrapText="1"/>
    </xf>
    <xf numFmtId="0" fontId="11" fillId="0" borderId="0" xfId="0" applyFont="1" applyAlignment="1">
      <alignment horizontal="left" vertical="center" wrapText="1"/>
    </xf>
    <xf numFmtId="43" fontId="9" fillId="0" borderId="2" xfId="1" applyFont="1" applyFill="1" applyBorder="1" applyAlignment="1">
      <alignment horizontal="center" vertical="center" wrapText="1"/>
    </xf>
    <xf numFmtId="43" fontId="9" fillId="0" borderId="4" xfId="1"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43" fontId="7" fillId="3" borderId="2" xfId="1" applyFont="1" applyFill="1" applyBorder="1" applyAlignment="1">
      <alignment horizontal="center" vertical="center" wrapText="1"/>
    </xf>
    <xf numFmtId="43" fontId="7" fillId="3" borderId="4" xfId="1" applyFont="1" applyFill="1" applyBorder="1" applyAlignment="1">
      <alignment horizontal="center" vertical="center" wrapText="1"/>
    </xf>
    <xf numFmtId="0" fontId="9" fillId="3"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22" fillId="2" borderId="4" xfId="0" applyFont="1" applyFill="1" applyBorder="1" applyAlignment="1">
      <alignment horizontal="center" vertical="center" wrapText="1"/>
    </xf>
    <xf numFmtId="43" fontId="22" fillId="2" borderId="7" xfId="1" applyFont="1" applyFill="1" applyBorder="1" applyAlignment="1">
      <alignment horizontal="center" vertical="center" wrapText="1"/>
    </xf>
    <xf numFmtId="43" fontId="22" fillId="2" borderId="8" xfId="1" applyFont="1" applyFill="1" applyBorder="1" applyAlignment="1">
      <alignment horizontal="center" vertical="center" wrapText="1"/>
    </xf>
    <xf numFmtId="0" fontId="19" fillId="0" borderId="1" xfId="0" applyFont="1" applyBorder="1" applyAlignment="1">
      <alignment horizontal="left" vertical="center" wrapText="1" indent="1"/>
    </xf>
    <xf numFmtId="43" fontId="19" fillId="0" borderId="13" xfId="1" applyFont="1" applyFill="1" applyBorder="1" applyAlignment="1">
      <alignment horizontal="center" vertical="center" wrapText="1"/>
    </xf>
    <xf numFmtId="0" fontId="23" fillId="3" borderId="1" xfId="0" applyFont="1" applyFill="1" applyBorder="1" applyAlignment="1">
      <alignment horizontal="center" vertical="center" wrapText="1"/>
    </xf>
    <xf numFmtId="43" fontId="23" fillId="3" borderId="1" xfId="1" applyFont="1" applyFill="1" applyBorder="1" applyAlignment="1">
      <alignment horizontal="center" vertical="center" wrapText="1"/>
    </xf>
    <xf numFmtId="0" fontId="2" fillId="0" borderId="0" xfId="0" applyFont="1" applyAlignment="1">
      <alignment vertical="center" wrapText="1"/>
    </xf>
    <xf numFmtId="0" fontId="9" fillId="0" borderId="1" xfId="0" applyFont="1" applyBorder="1" applyAlignment="1">
      <alignment horizontal="left" vertical="center" wrapText="1"/>
    </xf>
    <xf numFmtId="43" fontId="9" fillId="0" borderId="1" xfId="1" applyFont="1" applyBorder="1" applyAlignment="1">
      <alignment horizontal="center" vertical="center" wrapText="1"/>
    </xf>
    <xf numFmtId="0" fontId="5" fillId="0" borderId="0" xfId="0" applyFont="1" applyAlignment="1">
      <alignment horizontal="left" vertical="center"/>
    </xf>
    <xf numFmtId="0" fontId="2" fillId="0" borderId="0" xfId="0" applyFont="1" applyAlignment="1">
      <alignment horizontal="left" vertical="center" wrapText="1"/>
    </xf>
    <xf numFmtId="0" fontId="7" fillId="3" borderId="1" xfId="0" applyFont="1" applyFill="1" applyBorder="1" applyAlignment="1">
      <alignment horizontal="center" vertical="center" wrapText="1"/>
    </xf>
    <xf numFmtId="43" fontId="7" fillId="3" borderId="1" xfId="1" applyFont="1" applyFill="1" applyBorder="1" applyAlignment="1">
      <alignment horizontal="center" vertical="center" wrapText="1"/>
    </xf>
    <xf numFmtId="43" fontId="13" fillId="2" borderId="1" xfId="1" applyFont="1" applyFill="1" applyBorder="1" applyAlignment="1">
      <alignment horizontal="center" vertical="center" wrapText="1"/>
    </xf>
    <xf numFmtId="43" fontId="9" fillId="0" borderId="1" xfId="1" applyFont="1" applyBorder="1" applyAlignment="1">
      <alignment horizontal="left" vertical="center" wrapText="1" inden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2" xfId="0" applyFont="1" applyBorder="1" applyAlignment="1">
      <alignment horizontal="center" vertical="center" wrapText="1"/>
    </xf>
    <xf numFmtId="0" fontId="2" fillId="0" borderId="0" xfId="0" applyFont="1" applyAlignment="1">
      <alignment horizontal="left" vertical="center"/>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43" fontId="15" fillId="0" borderId="7" xfId="1" applyFont="1" applyBorder="1" applyAlignment="1">
      <alignment horizontal="center" vertical="center" wrapText="1"/>
    </xf>
    <xf numFmtId="43" fontId="15" fillId="0" borderId="8" xfId="1" applyFont="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3" borderId="4" xfId="0" applyFont="1" applyFill="1" applyBorder="1" applyAlignment="1">
      <alignment horizontal="center" vertical="center" wrapText="1"/>
    </xf>
    <xf numFmtId="43" fontId="20" fillId="3" borderId="2" xfId="1" applyFont="1" applyFill="1" applyBorder="1" applyAlignment="1">
      <alignment horizontal="center" vertical="center" wrapText="1"/>
    </xf>
    <xf numFmtId="43" fontId="20" fillId="3" borderId="4" xfId="1" applyFont="1" applyFill="1" applyBorder="1" applyAlignment="1">
      <alignment horizontal="center" vertical="center" wrapText="1"/>
    </xf>
    <xf numFmtId="43" fontId="9" fillId="0" borderId="1" xfId="1"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8" xfId="0" applyFont="1" applyFill="1" applyBorder="1" applyAlignment="1">
      <alignment horizontal="center" vertical="center" wrapText="1"/>
    </xf>
    <xf numFmtId="43" fontId="7" fillId="4" borderId="1" xfId="1" applyFont="1" applyFill="1" applyBorder="1" applyAlignment="1">
      <alignment horizontal="center" vertical="center" wrapText="1"/>
    </xf>
    <xf numFmtId="0" fontId="9" fillId="4" borderId="1" xfId="0" applyFont="1" applyFill="1" applyBorder="1" applyAlignment="1">
      <alignment horizontal="center" vertical="center" wrapText="1"/>
    </xf>
    <xf numFmtId="0" fontId="3" fillId="0" borderId="0" xfId="0" applyFont="1" applyAlignment="1">
      <alignment horizontal="left" vertical="center"/>
    </xf>
    <xf numFmtId="0" fontId="17" fillId="2" borderId="1" xfId="0" applyFont="1" applyFill="1" applyBorder="1" applyAlignment="1">
      <alignment horizontal="center" vertical="center" wrapText="1"/>
    </xf>
    <xf numFmtId="0" fontId="2" fillId="0" borderId="0" xfId="0" applyFont="1" applyAlignment="1">
      <alignment horizontal="justify" vertical="center"/>
    </xf>
    <xf numFmtId="0" fontId="21" fillId="0" borderId="1" xfId="0" applyFont="1" applyBorder="1" applyAlignment="1">
      <alignment horizontal="left" vertical="center" wrapText="1" indent="2"/>
    </xf>
    <xf numFmtId="0" fontId="21" fillId="0" borderId="1" xfId="0" applyFont="1" applyBorder="1" applyAlignment="1">
      <alignment horizontal="center" vertical="center" wrapText="1"/>
    </xf>
    <xf numFmtId="0" fontId="18" fillId="3" borderId="1" xfId="0" applyFont="1" applyFill="1" applyBorder="1" applyAlignment="1">
      <alignment horizontal="center" vertical="center" wrapText="1"/>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4" fillId="0" borderId="0" xfId="0" applyFont="1" applyAlignment="1">
      <alignment horizontal="left" wrapText="1"/>
    </xf>
    <xf numFmtId="0" fontId="4" fillId="0" borderId="0" xfId="0" applyFont="1" applyAlignment="1">
      <alignment horizontal="left" vertical="center"/>
    </xf>
    <xf numFmtId="0" fontId="24" fillId="0" borderId="0" xfId="0" applyFont="1" applyAlignment="1">
      <alignment horizontal="left" vertical="center"/>
    </xf>
    <xf numFmtId="0" fontId="24" fillId="0" borderId="0" xfId="0" applyFont="1" applyAlignment="1">
      <alignment horizontal="left" vertical="center" wrapText="1"/>
    </xf>
    <xf numFmtId="0" fontId="13" fillId="2" borderId="0" xfId="0" applyFont="1" applyFill="1" applyAlignment="1">
      <alignment horizontal="center" vertical="center" wrapText="1"/>
    </xf>
    <xf numFmtId="0" fontId="13" fillId="2" borderId="12" xfId="0" applyFont="1" applyFill="1" applyBorder="1" applyAlignment="1">
      <alignment horizontal="center" vertical="center" wrapText="1"/>
    </xf>
    <xf numFmtId="0" fontId="10" fillId="0" borderId="0" xfId="0" applyFont="1" applyAlignment="1">
      <alignment horizontal="center" vertical="center" wrapText="1"/>
    </xf>
    <xf numFmtId="0" fontId="26" fillId="8" borderId="1" xfId="0" applyFont="1" applyFill="1" applyBorder="1" applyAlignment="1">
      <alignment horizontal="left" vertical="center" wrapText="1"/>
    </xf>
    <xf numFmtId="43" fontId="26" fillId="8" borderId="3" xfId="1" applyFont="1" applyFill="1" applyBorder="1" applyAlignment="1">
      <alignment horizontal="center" vertical="center" wrapText="1"/>
    </xf>
    <xf numFmtId="43" fontId="26" fillId="8" borderId="4" xfId="1" applyFont="1" applyFill="1" applyBorder="1" applyAlignment="1">
      <alignment horizontal="center" vertical="center" wrapText="1"/>
    </xf>
    <xf numFmtId="43" fontId="26" fillId="8" borderId="2" xfId="1" applyFont="1" applyFill="1" applyBorder="1" applyAlignment="1">
      <alignment horizontal="center" vertical="center" wrapText="1"/>
    </xf>
    <xf numFmtId="0" fontId="21" fillId="0" borderId="1" xfId="0" applyFont="1" applyBorder="1" applyAlignment="1">
      <alignment horizontal="left" vertical="center" wrapText="1" indent="1"/>
    </xf>
    <xf numFmtId="0" fontId="4" fillId="0" borderId="0" xfId="0" applyFont="1" applyAlignment="1">
      <alignment horizontal="left" vertical="center" wrapText="1"/>
    </xf>
    <xf numFmtId="0" fontId="22" fillId="2" borderId="7"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7" fillId="0" borderId="1" xfId="0" applyFont="1" applyBorder="1" applyAlignment="1">
      <alignment horizontal="left" vertical="center" wrapText="1"/>
    </xf>
    <xf numFmtId="44" fontId="9" fillId="0" borderId="2" xfId="4" applyFont="1" applyBorder="1" applyAlignment="1">
      <alignment horizontal="center" vertical="center" wrapText="1"/>
    </xf>
    <xf numFmtId="44" fontId="9" fillId="0" borderId="4" xfId="4" applyFont="1" applyBorder="1" applyAlignment="1">
      <alignment horizontal="center" vertical="center" wrapText="1"/>
    </xf>
    <xf numFmtId="44" fontId="7" fillId="0" borderId="2" xfId="4" applyFont="1" applyBorder="1" applyAlignment="1">
      <alignment horizontal="center" vertical="center" wrapText="1"/>
    </xf>
    <xf numFmtId="44" fontId="7" fillId="0" borderId="4" xfId="4" applyFont="1" applyBorder="1" applyAlignment="1">
      <alignment horizontal="center" vertical="center" wrapText="1"/>
    </xf>
    <xf numFmtId="0" fontId="19" fillId="0" borderId="1" xfId="0" applyFont="1" applyBorder="1" applyAlignment="1">
      <alignment horizontal="center" vertical="center" wrapText="1"/>
    </xf>
    <xf numFmtId="9" fontId="19" fillId="0" borderId="2" xfId="0" applyNumberFormat="1" applyFont="1" applyBorder="1" applyAlignment="1">
      <alignment horizontal="center" vertical="center" wrapText="1"/>
    </xf>
    <xf numFmtId="9" fontId="19" fillId="0" borderId="4" xfId="0" applyNumberFormat="1" applyFont="1" applyBorder="1" applyAlignment="1">
      <alignment horizontal="center"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44" fontId="26" fillId="8" borderId="2" xfId="4" applyFont="1" applyFill="1" applyBorder="1" applyAlignment="1">
      <alignment horizontal="center" vertical="center" wrapText="1"/>
    </xf>
    <xf numFmtId="44" fontId="26" fillId="8" borderId="4" xfId="4" applyFont="1" applyFill="1" applyBorder="1" applyAlignment="1">
      <alignment horizontal="center" vertical="center" wrapText="1"/>
    </xf>
    <xf numFmtId="0" fontId="14" fillId="0" borderId="1" xfId="0" applyFont="1" applyBorder="1" applyAlignment="1">
      <alignment horizontal="left" vertical="center" wrapText="1" indent="1"/>
    </xf>
    <xf numFmtId="43" fontId="14" fillId="0" borderId="1" xfId="1" applyFont="1" applyBorder="1" applyAlignment="1">
      <alignment horizontal="center" vertical="center" wrapText="1"/>
    </xf>
    <xf numFmtId="0" fontId="14" fillId="4" borderId="1" xfId="0" applyFont="1" applyFill="1" applyBorder="1" applyAlignment="1">
      <alignment horizontal="left" vertical="center" wrapText="1" indent="1"/>
    </xf>
    <xf numFmtId="43" fontId="14" fillId="4" borderId="1" xfId="1" applyFont="1" applyFill="1" applyBorder="1" applyAlignment="1">
      <alignment horizontal="center" vertical="center" wrapText="1"/>
    </xf>
    <xf numFmtId="43" fontId="14" fillId="0" borderId="1" xfId="1" applyFont="1" applyFill="1" applyBorder="1" applyAlignment="1">
      <alignment horizontal="center" vertical="center" wrapText="1"/>
    </xf>
    <xf numFmtId="44" fontId="14" fillId="4" borderId="1" xfId="4" applyFont="1" applyFill="1" applyBorder="1" applyAlignment="1">
      <alignment horizontal="center" vertical="center" wrapText="1"/>
    </xf>
    <xf numFmtId="44" fontId="14" fillId="0" borderId="1" xfId="4" applyFont="1" applyBorder="1" applyAlignment="1">
      <alignment horizontal="center" vertical="center" wrapText="1"/>
    </xf>
    <xf numFmtId="0" fontId="26" fillId="5" borderId="1" xfId="0" applyFont="1" applyFill="1" applyBorder="1" applyAlignment="1">
      <alignment horizontal="left" vertical="center" wrapText="1" indent="1"/>
    </xf>
    <xf numFmtId="43" fontId="26" fillId="5" borderId="1" xfId="1" applyFont="1" applyFill="1" applyBorder="1" applyAlignment="1">
      <alignment horizontal="center" vertical="center" wrapText="1"/>
    </xf>
    <xf numFmtId="0" fontId="14" fillId="0" borderId="1" xfId="0" applyFont="1" applyBorder="1" applyAlignment="1">
      <alignment horizontal="left" vertical="center" wrapText="1" indent="3"/>
    </xf>
    <xf numFmtId="44" fontId="14" fillId="6" borderId="1" xfId="4" applyFont="1" applyFill="1" applyBorder="1" applyAlignment="1">
      <alignment horizontal="center" vertical="center" wrapText="1"/>
    </xf>
    <xf numFmtId="0" fontId="26" fillId="4" borderId="1" xfId="0" applyFont="1" applyFill="1" applyBorder="1" applyAlignment="1">
      <alignment horizontal="left" vertical="center" wrapText="1" indent="1"/>
    </xf>
    <xf numFmtId="44" fontId="7" fillId="4" borderId="1" xfId="4" applyFont="1" applyFill="1" applyBorder="1" applyAlignment="1">
      <alignment horizontal="center" vertical="center" wrapText="1"/>
    </xf>
  </cellXfs>
  <cellStyles count="5">
    <cellStyle name="Millares" xfId="1" builtinId="3"/>
    <cellStyle name="Millares 2" xfId="2" xr:uid="{C323F8CE-BA7F-4E18-B2E6-52A66A42C9EE}"/>
    <cellStyle name="Moneda" xfId="4" builtinId="4"/>
    <cellStyle name="Normal" xfId="0" builtinId="0"/>
    <cellStyle name="Normal 2" xfId="3" xr:uid="{682924A0-2F13-4577-A575-1E64EE7554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18FCC-B650-4306-8DD2-D62F6FD137C7}">
  <dimension ref="A1:O340"/>
  <sheetViews>
    <sheetView tabSelected="1" view="pageBreakPreview" zoomScale="107" zoomScaleNormal="100" zoomScaleSheetLayoutView="107" workbookViewId="0">
      <selection activeCell="E45" sqref="E45"/>
    </sheetView>
  </sheetViews>
  <sheetFormatPr baseColWidth="10" defaultColWidth="11.42578125" defaultRowHeight="14.25" x14ac:dyDescent="0.2"/>
  <cols>
    <col min="1" max="2" width="13.7109375" style="1" customWidth="1"/>
    <col min="3" max="4" width="14.28515625" style="1" customWidth="1"/>
    <col min="5" max="5" width="13.7109375" style="1" customWidth="1"/>
    <col min="6" max="6" width="14.7109375" style="1" customWidth="1"/>
    <col min="7" max="7" width="13.7109375" style="1" customWidth="1"/>
    <col min="8" max="8" width="10.5703125" style="1" customWidth="1"/>
    <col min="9" max="16384" width="11.42578125" style="1"/>
  </cols>
  <sheetData>
    <row r="1" spans="1:8" ht="23.25" customHeight="1" x14ac:dyDescent="0.25">
      <c r="A1" s="80" t="s">
        <v>137</v>
      </c>
      <c r="B1" s="80"/>
      <c r="C1" s="80"/>
      <c r="D1" s="80"/>
      <c r="E1" s="80"/>
      <c r="F1" s="80"/>
      <c r="G1" s="80"/>
      <c r="H1" s="80"/>
    </row>
    <row r="2" spans="1:8" ht="23.25" customHeight="1" x14ac:dyDescent="0.25">
      <c r="A2" s="80" t="s">
        <v>138</v>
      </c>
      <c r="B2" s="80"/>
      <c r="C2" s="80"/>
      <c r="D2" s="80"/>
      <c r="E2" s="80"/>
      <c r="F2" s="80"/>
      <c r="G2" s="80"/>
      <c r="H2" s="80"/>
    </row>
    <row r="3" spans="1:8" ht="23.25" customHeight="1" x14ac:dyDescent="0.25">
      <c r="A3" s="80" t="s">
        <v>173</v>
      </c>
      <c r="B3" s="80"/>
      <c r="C3" s="80"/>
      <c r="D3" s="80"/>
      <c r="E3" s="80"/>
      <c r="F3" s="80"/>
      <c r="G3" s="80"/>
      <c r="H3" s="80"/>
    </row>
    <row r="4" spans="1:8" ht="23.25" customHeight="1" x14ac:dyDescent="0.25">
      <c r="A4" s="80" t="s">
        <v>326</v>
      </c>
      <c r="B4" s="80"/>
      <c r="C4" s="80"/>
      <c r="D4" s="80"/>
      <c r="E4" s="80"/>
      <c r="F4" s="80"/>
      <c r="G4" s="80"/>
      <c r="H4" s="80"/>
    </row>
    <row r="5" spans="1:8" s="11" customFormat="1" ht="9" customHeight="1" x14ac:dyDescent="0.2"/>
    <row r="6" spans="1:8" s="11" customFormat="1" ht="15.75" x14ac:dyDescent="0.2">
      <c r="A6" s="91" t="s">
        <v>174</v>
      </c>
      <c r="B6" s="91"/>
      <c r="C6" s="91"/>
      <c r="D6" s="91"/>
      <c r="E6" s="91"/>
      <c r="F6" s="91"/>
      <c r="G6" s="91"/>
      <c r="H6" s="10"/>
    </row>
    <row r="7" spans="1:8" s="11" customFormat="1" ht="7.9" customHeight="1" x14ac:dyDescent="0.2">
      <c r="A7" s="12"/>
    </row>
    <row r="8" spans="1:8" s="11" customFormat="1" ht="15.75" x14ac:dyDescent="0.2">
      <c r="A8" s="91" t="s">
        <v>175</v>
      </c>
      <c r="B8" s="91"/>
      <c r="C8" s="91"/>
      <c r="D8" s="91"/>
      <c r="E8" s="91"/>
      <c r="F8" s="91"/>
      <c r="G8" s="91"/>
    </row>
    <row r="9" spans="1:8" s="14" customFormat="1" ht="19.5" customHeight="1" x14ac:dyDescent="0.2">
      <c r="A9" s="13" t="s">
        <v>176</v>
      </c>
      <c r="H9" s="15"/>
    </row>
    <row r="10" spans="1:8" ht="19.899999999999999" customHeight="1" x14ac:dyDescent="0.2">
      <c r="A10" s="81" t="s">
        <v>327</v>
      </c>
      <c r="B10" s="81"/>
      <c r="C10" s="81"/>
      <c r="D10" s="81"/>
      <c r="E10" s="81"/>
      <c r="F10" s="81"/>
      <c r="G10" s="81"/>
      <c r="H10" s="81"/>
    </row>
    <row r="11" spans="1:8" ht="5.25" customHeight="1" x14ac:dyDescent="0.2">
      <c r="A11" s="5"/>
      <c r="B11" s="18"/>
      <c r="C11" s="18"/>
      <c r="D11" s="18"/>
      <c r="E11" s="18"/>
      <c r="F11" s="18"/>
      <c r="G11" s="18"/>
      <c r="H11" s="18"/>
    </row>
    <row r="12" spans="1:8" x14ac:dyDescent="0.2">
      <c r="A12" s="59" t="s">
        <v>103</v>
      </c>
      <c r="B12" s="60"/>
      <c r="C12" s="61"/>
      <c r="D12" s="82" t="s">
        <v>104</v>
      </c>
      <c r="E12" s="83"/>
      <c r="F12" s="84" t="s">
        <v>105</v>
      </c>
      <c r="G12" s="84"/>
    </row>
    <row r="13" spans="1:8" x14ac:dyDescent="0.2">
      <c r="A13" s="85" t="s">
        <v>106</v>
      </c>
      <c r="B13" s="86"/>
      <c r="C13" s="87"/>
      <c r="D13" s="88">
        <v>5333404.1900000004</v>
      </c>
      <c r="E13" s="89"/>
      <c r="F13" s="90" t="s">
        <v>107</v>
      </c>
      <c r="G13" s="90"/>
    </row>
    <row r="14" spans="1:8" x14ac:dyDescent="0.2">
      <c r="A14" s="85" t="s">
        <v>108</v>
      </c>
      <c r="B14" s="86"/>
      <c r="C14" s="87"/>
      <c r="D14" s="88">
        <v>70234783.620000005</v>
      </c>
      <c r="E14" s="89"/>
      <c r="F14" s="90" t="s">
        <v>107</v>
      </c>
      <c r="G14" s="90"/>
    </row>
    <row r="15" spans="1:8" x14ac:dyDescent="0.2">
      <c r="A15" s="85" t="s">
        <v>109</v>
      </c>
      <c r="B15" s="86"/>
      <c r="C15" s="87"/>
      <c r="D15" s="88">
        <v>2855235.73</v>
      </c>
      <c r="E15" s="89"/>
      <c r="F15" s="90" t="s">
        <v>107</v>
      </c>
      <c r="G15" s="90"/>
    </row>
    <row r="16" spans="1:8" ht="25.15" customHeight="1" x14ac:dyDescent="0.2">
      <c r="A16" s="85" t="s">
        <v>307</v>
      </c>
      <c r="B16" s="86"/>
      <c r="C16" s="87"/>
      <c r="D16" s="92">
        <v>59100587</v>
      </c>
      <c r="E16" s="93"/>
      <c r="F16" s="90" t="s">
        <v>107</v>
      </c>
      <c r="G16" s="90"/>
    </row>
    <row r="17" spans="1:8" ht="25.15" customHeight="1" x14ac:dyDescent="0.2">
      <c r="A17" s="85" t="s">
        <v>348</v>
      </c>
      <c r="B17" s="86"/>
      <c r="C17" s="87"/>
      <c r="D17" s="92">
        <v>41075512.390000001</v>
      </c>
      <c r="E17" s="93"/>
      <c r="F17" s="90" t="s">
        <v>107</v>
      </c>
      <c r="G17" s="90"/>
    </row>
    <row r="18" spans="1:8" x14ac:dyDescent="0.2">
      <c r="A18" s="94" t="s">
        <v>36</v>
      </c>
      <c r="B18" s="95"/>
      <c r="C18" s="96"/>
      <c r="D18" s="97">
        <f>+D13+D14+D16+D15+D17</f>
        <v>178599522.93000001</v>
      </c>
      <c r="E18" s="98"/>
      <c r="F18" s="99" t="s">
        <v>107</v>
      </c>
      <c r="G18" s="99"/>
    </row>
    <row r="19" spans="1:8" s="11" customFormat="1" ht="2.4500000000000002" customHeight="1" x14ac:dyDescent="0.2">
      <c r="A19" s="12"/>
      <c r="H19" s="15"/>
    </row>
    <row r="20" spans="1:8" s="11" customFormat="1" ht="9" customHeight="1" x14ac:dyDescent="0.2">
      <c r="A20" s="12"/>
      <c r="H20" s="15"/>
    </row>
    <row r="21" spans="1:8" s="14" customFormat="1" ht="12" customHeight="1" x14ac:dyDescent="0.2">
      <c r="A21" s="13" t="s">
        <v>177</v>
      </c>
      <c r="H21" s="15"/>
    </row>
    <row r="22" spans="1:8" ht="30.75" customHeight="1" x14ac:dyDescent="0.2">
      <c r="A22" s="81" t="s">
        <v>328</v>
      </c>
      <c r="B22" s="81"/>
      <c r="C22" s="81"/>
      <c r="D22" s="81"/>
      <c r="E22" s="81"/>
      <c r="F22" s="81"/>
      <c r="G22" s="81"/>
      <c r="H22" s="81"/>
    </row>
    <row r="23" spans="1:8" ht="10.9" customHeight="1" x14ac:dyDescent="0.2">
      <c r="A23" s="5"/>
    </row>
    <row r="24" spans="1:8" ht="27.75" customHeight="1" x14ac:dyDescent="0.2">
      <c r="A24" s="100" t="s">
        <v>2</v>
      </c>
      <c r="B24" s="100"/>
      <c r="C24" s="101"/>
      <c r="D24" s="102" t="s">
        <v>3</v>
      </c>
      <c r="E24" s="103"/>
      <c r="F24" s="104" t="s">
        <v>110</v>
      </c>
      <c r="G24" s="100" t="s">
        <v>4</v>
      </c>
    </row>
    <row r="25" spans="1:8" ht="27.75" customHeight="1" x14ac:dyDescent="0.2">
      <c r="A25" s="100"/>
      <c r="B25" s="100"/>
      <c r="C25" s="101"/>
      <c r="D25" s="105" t="s">
        <v>329</v>
      </c>
      <c r="E25" s="106"/>
      <c r="F25" s="104"/>
      <c r="G25" s="100"/>
    </row>
    <row r="26" spans="1:8" x14ac:dyDescent="0.2">
      <c r="A26" s="107" t="s">
        <v>112</v>
      </c>
      <c r="B26" s="107"/>
      <c r="C26" s="107"/>
      <c r="D26" s="108">
        <v>5531750</v>
      </c>
      <c r="E26" s="108"/>
      <c r="F26" s="43">
        <v>65</v>
      </c>
      <c r="G26" s="25" t="s">
        <v>7</v>
      </c>
    </row>
    <row r="27" spans="1:8" x14ac:dyDescent="0.2">
      <c r="A27" s="107" t="s">
        <v>114</v>
      </c>
      <c r="B27" s="107"/>
      <c r="C27" s="107"/>
      <c r="D27" s="108">
        <v>1711430.62</v>
      </c>
      <c r="E27" s="108"/>
      <c r="F27" s="43">
        <v>20</v>
      </c>
      <c r="G27" s="25" t="s">
        <v>10</v>
      </c>
    </row>
    <row r="28" spans="1:8" x14ac:dyDescent="0.2">
      <c r="A28" s="107" t="s">
        <v>113</v>
      </c>
      <c r="B28" s="107"/>
      <c r="C28" s="107"/>
      <c r="D28" s="108">
        <v>290537.08</v>
      </c>
      <c r="E28" s="108"/>
      <c r="F28" s="43">
        <v>4</v>
      </c>
      <c r="G28" s="25" t="s">
        <v>13</v>
      </c>
    </row>
    <row r="29" spans="1:8" ht="27" customHeight="1" x14ac:dyDescent="0.2">
      <c r="A29" s="107" t="s">
        <v>318</v>
      </c>
      <c r="B29" s="107"/>
      <c r="C29" s="107"/>
      <c r="D29" s="108">
        <v>925200</v>
      </c>
      <c r="E29" s="108"/>
      <c r="F29" s="43">
        <v>11</v>
      </c>
      <c r="G29" s="25" t="s">
        <v>16</v>
      </c>
    </row>
    <row r="30" spans="1:8" x14ac:dyDescent="0.2">
      <c r="A30" s="109" t="s">
        <v>111</v>
      </c>
      <c r="B30" s="109"/>
      <c r="C30" s="109"/>
      <c r="D30" s="110">
        <f>SUM(D26:E29)</f>
        <v>8458917.6999999993</v>
      </c>
      <c r="E30" s="110"/>
      <c r="F30" s="47">
        <f>+F26+F27+F28+F29</f>
        <v>100</v>
      </c>
      <c r="G30" s="35"/>
    </row>
    <row r="31" spans="1:8" ht="16.149999999999999" customHeight="1" x14ac:dyDescent="0.2"/>
    <row r="32" spans="1:8" x14ac:dyDescent="0.2">
      <c r="A32" s="111" t="s">
        <v>319</v>
      </c>
      <c r="B32" s="111"/>
      <c r="C32" s="111"/>
      <c r="D32" s="111"/>
      <c r="E32" s="111"/>
      <c r="F32" s="111"/>
      <c r="G32" s="111"/>
      <c r="H32" s="111"/>
    </row>
    <row r="33" spans="1:8" ht="8.4499999999999993" customHeight="1" x14ac:dyDescent="0.2">
      <c r="A33" s="111"/>
      <c r="B33" s="111"/>
      <c r="C33" s="111"/>
      <c r="D33" s="111"/>
      <c r="E33" s="111"/>
      <c r="F33" s="111"/>
      <c r="G33" s="111"/>
      <c r="H33" s="111"/>
    </row>
    <row r="34" spans="1:8" x14ac:dyDescent="0.2">
      <c r="A34" s="111" t="s">
        <v>302</v>
      </c>
      <c r="B34" s="111"/>
      <c r="C34" s="111"/>
      <c r="D34" s="111"/>
      <c r="E34" s="111"/>
      <c r="F34" s="111"/>
      <c r="G34" s="111"/>
      <c r="H34" s="111"/>
    </row>
    <row r="35" spans="1:8" x14ac:dyDescent="0.2">
      <c r="A35" s="67"/>
      <c r="B35" s="67"/>
      <c r="C35" s="67"/>
      <c r="D35" s="67"/>
      <c r="E35" s="67"/>
      <c r="F35" s="67"/>
      <c r="G35" s="67"/>
      <c r="H35" s="67"/>
    </row>
    <row r="36" spans="1:8" x14ac:dyDescent="0.2">
      <c r="A36" s="111" t="s">
        <v>320</v>
      </c>
      <c r="B36" s="111"/>
      <c r="C36" s="111"/>
      <c r="D36" s="111"/>
      <c r="E36" s="111"/>
      <c r="F36" s="111"/>
      <c r="G36" s="111"/>
      <c r="H36" s="111"/>
    </row>
    <row r="37" spans="1:8" ht="10.9" customHeight="1" x14ac:dyDescent="0.2">
      <c r="G37" s="4"/>
    </row>
    <row r="38" spans="1:8" ht="15.6" customHeight="1" x14ac:dyDescent="0.2">
      <c r="A38" s="111" t="s">
        <v>321</v>
      </c>
      <c r="B38" s="111"/>
      <c r="C38" s="111"/>
      <c r="D38" s="111"/>
      <c r="E38" s="111"/>
      <c r="F38" s="111"/>
      <c r="G38" s="111"/>
      <c r="H38" s="111"/>
    </row>
    <row r="39" spans="1:8" ht="12" customHeight="1" x14ac:dyDescent="0.2">
      <c r="A39" s="67"/>
      <c r="B39" s="67"/>
      <c r="C39" s="67"/>
      <c r="D39" s="67"/>
      <c r="E39" s="67"/>
      <c r="F39" s="67"/>
      <c r="G39" s="67"/>
      <c r="H39" s="67"/>
    </row>
    <row r="40" spans="1:8" ht="15.75" customHeight="1" x14ac:dyDescent="0.2">
      <c r="A40" s="4" t="s">
        <v>115</v>
      </c>
      <c r="B40" s="4"/>
      <c r="C40" s="4"/>
      <c r="D40" s="4"/>
      <c r="E40" s="4"/>
      <c r="F40" s="4"/>
    </row>
    <row r="41" spans="1:8" s="11" customFormat="1" ht="9" customHeight="1" x14ac:dyDescent="0.2">
      <c r="A41" s="12"/>
      <c r="H41" s="15"/>
    </row>
    <row r="42" spans="1:8" s="11" customFormat="1" ht="15.75" x14ac:dyDescent="0.2">
      <c r="A42" s="91" t="s">
        <v>178</v>
      </c>
      <c r="B42" s="91"/>
      <c r="C42" s="91"/>
      <c r="D42" s="91"/>
      <c r="E42" s="91"/>
      <c r="F42" s="91"/>
      <c r="G42" s="91"/>
    </row>
    <row r="43" spans="1:8" s="11" customFormat="1" ht="16.5" customHeight="1" x14ac:dyDescent="0.2">
      <c r="A43" s="114" t="s">
        <v>179</v>
      </c>
      <c r="B43" s="114"/>
      <c r="C43" s="114"/>
      <c r="D43" s="114"/>
      <c r="E43" s="114"/>
      <c r="F43" s="114"/>
      <c r="G43" s="114"/>
    </row>
    <row r="44" spans="1:8" ht="9" customHeight="1" x14ac:dyDescent="0.2">
      <c r="A44" s="2"/>
    </row>
    <row r="45" spans="1:8" ht="15" x14ac:dyDescent="0.2">
      <c r="A45" s="2" t="s">
        <v>0</v>
      </c>
    </row>
    <row r="46" spans="1:8" s="18" customFormat="1" x14ac:dyDescent="0.2">
      <c r="A46" s="115" t="s">
        <v>353</v>
      </c>
      <c r="B46" s="115"/>
      <c r="C46" s="115"/>
      <c r="D46" s="115"/>
      <c r="E46" s="115"/>
      <c r="F46" s="115"/>
      <c r="G46" s="115"/>
      <c r="H46" s="115"/>
    </row>
    <row r="47" spans="1:8" ht="14.25" customHeight="1" x14ac:dyDescent="0.2">
      <c r="A47" s="4"/>
    </row>
    <row r="48" spans="1:8" ht="25.5" x14ac:dyDescent="0.2">
      <c r="B48" s="19" t="s">
        <v>1</v>
      </c>
      <c r="C48" s="84" t="s">
        <v>2</v>
      </c>
      <c r="D48" s="84"/>
      <c r="E48" s="84" t="s">
        <v>3</v>
      </c>
      <c r="F48" s="84"/>
      <c r="G48" s="34" t="s">
        <v>4</v>
      </c>
    </row>
    <row r="49" spans="1:8" x14ac:dyDescent="0.2">
      <c r="B49" s="16" t="s">
        <v>5</v>
      </c>
      <c r="C49" s="112" t="s">
        <v>6</v>
      </c>
      <c r="D49" s="112"/>
      <c r="E49" s="113">
        <v>0</v>
      </c>
      <c r="F49" s="113"/>
      <c r="G49" s="16" t="s">
        <v>7</v>
      </c>
    </row>
    <row r="50" spans="1:8" x14ac:dyDescent="0.2">
      <c r="B50" s="16" t="s">
        <v>8</v>
      </c>
      <c r="C50" s="112" t="s">
        <v>9</v>
      </c>
      <c r="D50" s="112"/>
      <c r="E50" s="113">
        <v>80113345.260000005</v>
      </c>
      <c r="F50" s="113"/>
      <c r="G50" s="16" t="s">
        <v>10</v>
      </c>
    </row>
    <row r="51" spans="1:8" x14ac:dyDescent="0.2">
      <c r="B51" s="16" t="s">
        <v>11</v>
      </c>
      <c r="C51" s="112" t="s">
        <v>12</v>
      </c>
      <c r="D51" s="112"/>
      <c r="E51" s="113">
        <v>751449853.91999996</v>
      </c>
      <c r="F51" s="113"/>
      <c r="G51" s="16" t="s">
        <v>13</v>
      </c>
    </row>
    <row r="52" spans="1:8" x14ac:dyDescent="0.2">
      <c r="B52" s="16" t="s">
        <v>350</v>
      </c>
      <c r="C52" s="85" t="s">
        <v>349</v>
      </c>
      <c r="D52" s="87"/>
      <c r="E52" s="113">
        <v>15369883.800000001</v>
      </c>
      <c r="F52" s="113"/>
      <c r="G52" s="16" t="s">
        <v>16</v>
      </c>
    </row>
    <row r="53" spans="1:8" x14ac:dyDescent="0.2">
      <c r="B53" s="16" t="s">
        <v>14</v>
      </c>
      <c r="C53" s="112" t="s">
        <v>15</v>
      </c>
      <c r="D53" s="112"/>
      <c r="E53" s="113">
        <v>160017835.24000001</v>
      </c>
      <c r="F53" s="113"/>
      <c r="G53" s="16" t="s">
        <v>30</v>
      </c>
    </row>
    <row r="54" spans="1:8" x14ac:dyDescent="0.2">
      <c r="B54" s="116" t="s">
        <v>17</v>
      </c>
      <c r="C54" s="116"/>
      <c r="D54" s="116"/>
      <c r="E54" s="117">
        <f>+E50+E51+E52+E53</f>
        <v>1006950918.2199999</v>
      </c>
      <c r="F54" s="117"/>
      <c r="G54" s="17"/>
    </row>
    <row r="55" spans="1:8" x14ac:dyDescent="0.2">
      <c r="B55" s="76"/>
      <c r="C55" s="76"/>
      <c r="D55" s="76"/>
      <c r="E55" s="77"/>
      <c r="F55" s="77"/>
      <c r="G55" s="78"/>
    </row>
    <row r="56" spans="1:8" ht="15" customHeight="1" x14ac:dyDescent="0.2">
      <c r="A56" s="4"/>
    </row>
    <row r="57" spans="1:8" ht="24.6" customHeight="1" x14ac:dyDescent="0.2">
      <c r="A57" s="115" t="s">
        <v>341</v>
      </c>
      <c r="B57" s="115"/>
      <c r="C57" s="115"/>
      <c r="D57" s="115"/>
      <c r="E57" s="115"/>
      <c r="F57" s="115"/>
      <c r="G57" s="115"/>
      <c r="H57" s="115"/>
    </row>
    <row r="58" spans="1:8" ht="24.6" customHeight="1" x14ac:dyDescent="0.2">
      <c r="A58" s="53"/>
      <c r="B58" s="53"/>
      <c r="C58" s="53"/>
      <c r="D58" s="53"/>
      <c r="E58" s="53"/>
      <c r="F58" s="53"/>
      <c r="G58" s="53"/>
      <c r="H58" s="53"/>
    </row>
    <row r="59" spans="1:8" ht="11.25" customHeight="1" x14ac:dyDescent="0.2">
      <c r="A59" s="5"/>
    </row>
    <row r="60" spans="1:8" ht="25.5" customHeight="1" x14ac:dyDescent="0.2">
      <c r="B60" s="118" t="s">
        <v>18</v>
      </c>
      <c r="C60" s="118"/>
      <c r="D60" s="118"/>
      <c r="E60" s="118" t="s">
        <v>3</v>
      </c>
      <c r="F60" s="118"/>
      <c r="G60" s="118"/>
    </row>
    <row r="61" spans="1:8" x14ac:dyDescent="0.2">
      <c r="B61" s="119" t="s">
        <v>19</v>
      </c>
      <c r="C61" s="119"/>
      <c r="D61" s="119"/>
      <c r="E61" s="113">
        <v>0</v>
      </c>
      <c r="F61" s="113"/>
      <c r="G61" s="113"/>
    </row>
    <row r="62" spans="1:8" x14ac:dyDescent="0.2">
      <c r="B62" s="119" t="s">
        <v>148</v>
      </c>
      <c r="C62" s="119"/>
      <c r="D62" s="119"/>
      <c r="E62" s="113">
        <v>0</v>
      </c>
      <c r="F62" s="113"/>
      <c r="G62" s="113"/>
    </row>
    <row r="63" spans="1:8" x14ac:dyDescent="0.2">
      <c r="B63" s="119" t="s">
        <v>303</v>
      </c>
      <c r="C63" s="119"/>
      <c r="D63" s="119"/>
      <c r="E63" s="113">
        <v>0</v>
      </c>
      <c r="F63" s="113"/>
      <c r="G63" s="113"/>
    </row>
    <row r="64" spans="1:8" x14ac:dyDescent="0.2">
      <c r="B64" s="119" t="s">
        <v>136</v>
      </c>
      <c r="C64" s="119"/>
      <c r="D64" s="119"/>
      <c r="E64" s="113">
        <v>0</v>
      </c>
      <c r="F64" s="113"/>
      <c r="G64" s="113"/>
    </row>
    <row r="65" spans="1:8" x14ac:dyDescent="0.2">
      <c r="B65" s="119" t="s">
        <v>322</v>
      </c>
      <c r="C65" s="119"/>
      <c r="D65" s="119"/>
      <c r="E65" s="119">
        <v>0</v>
      </c>
      <c r="F65" s="119"/>
      <c r="G65" s="119"/>
    </row>
    <row r="66" spans="1:8" ht="13.9" customHeight="1" x14ac:dyDescent="0.2">
      <c r="B66" s="119" t="s">
        <v>308</v>
      </c>
      <c r="C66" s="119"/>
      <c r="D66" s="119"/>
      <c r="E66" s="113">
        <v>0</v>
      </c>
      <c r="F66" s="113"/>
      <c r="G66" s="113"/>
    </row>
    <row r="67" spans="1:8" x14ac:dyDescent="0.2">
      <c r="B67" s="117" t="s">
        <v>17</v>
      </c>
      <c r="C67" s="117"/>
      <c r="D67" s="117"/>
      <c r="E67" s="117">
        <f>+E61+E62+E64+E63+E66+E65</f>
        <v>0</v>
      </c>
      <c r="F67" s="117"/>
      <c r="G67" s="117"/>
    </row>
    <row r="68" spans="1:8" ht="12" customHeight="1" x14ac:dyDescent="0.2">
      <c r="A68" s="6"/>
    </row>
    <row r="69" spans="1:8" ht="20.45" customHeight="1" x14ac:dyDescent="0.2">
      <c r="A69" s="4" t="s">
        <v>330</v>
      </c>
    </row>
    <row r="70" spans="1:8" ht="16.149999999999999" customHeight="1" x14ac:dyDescent="0.2">
      <c r="A70" s="7"/>
    </row>
    <row r="71" spans="1:8" ht="22.5" customHeight="1" x14ac:dyDescent="0.2">
      <c r="A71" s="19" t="s">
        <v>20</v>
      </c>
      <c r="B71" s="84" t="s">
        <v>21</v>
      </c>
      <c r="C71" s="84"/>
      <c r="D71" s="19" t="s">
        <v>22</v>
      </c>
      <c r="E71" s="31" t="s">
        <v>3</v>
      </c>
      <c r="F71" s="84" t="s">
        <v>23</v>
      </c>
      <c r="G71" s="84"/>
      <c r="H71" s="19"/>
    </row>
    <row r="72" spans="1:8" ht="22.5" customHeight="1" x14ac:dyDescent="0.2">
      <c r="A72" s="24">
        <v>25605039031</v>
      </c>
      <c r="B72" s="121" t="s">
        <v>24</v>
      </c>
      <c r="C72" s="122"/>
      <c r="D72" s="23" t="s">
        <v>31</v>
      </c>
      <c r="E72" s="48">
        <v>2289869.1800000002</v>
      </c>
      <c r="F72" s="120" t="s">
        <v>323</v>
      </c>
      <c r="G72" s="120"/>
      <c r="H72" s="20" t="s">
        <v>7</v>
      </c>
    </row>
    <row r="73" spans="1:8" ht="22.5" customHeight="1" x14ac:dyDescent="0.2">
      <c r="A73" s="24">
        <v>4011307154</v>
      </c>
      <c r="B73" s="120" t="s">
        <v>24</v>
      </c>
      <c r="C73" s="120"/>
      <c r="D73" s="23" t="s">
        <v>26</v>
      </c>
      <c r="E73" s="48">
        <v>3402513.74</v>
      </c>
      <c r="F73" s="120" t="s">
        <v>27</v>
      </c>
      <c r="G73" s="120"/>
      <c r="H73" s="20" t="s">
        <v>10</v>
      </c>
    </row>
    <row r="74" spans="1:8" ht="22.5" customHeight="1" x14ac:dyDescent="0.2">
      <c r="A74" s="24">
        <v>6519528</v>
      </c>
      <c r="B74" s="120" t="s">
        <v>24</v>
      </c>
      <c r="C74" s="120"/>
      <c r="D74" s="23" t="s">
        <v>28</v>
      </c>
      <c r="E74" s="48">
        <v>20379.46</v>
      </c>
      <c r="F74" s="120" t="s">
        <v>29</v>
      </c>
      <c r="G74" s="120"/>
      <c r="H74" s="20" t="s">
        <v>13</v>
      </c>
    </row>
    <row r="75" spans="1:8" ht="22.5" customHeight="1" x14ac:dyDescent="0.2">
      <c r="A75" s="24">
        <v>21503513815</v>
      </c>
      <c r="B75" s="120" t="s">
        <v>24</v>
      </c>
      <c r="C75" s="120"/>
      <c r="D75" s="23" t="s">
        <v>31</v>
      </c>
      <c r="E75" s="48">
        <v>6000000</v>
      </c>
      <c r="F75" s="120" t="s">
        <v>147</v>
      </c>
      <c r="G75" s="120"/>
      <c r="H75" s="20" t="s">
        <v>16</v>
      </c>
    </row>
    <row r="76" spans="1:8" ht="22.5" customHeight="1" x14ac:dyDescent="0.2">
      <c r="A76" s="24">
        <v>21504579569</v>
      </c>
      <c r="B76" s="120" t="s">
        <v>33</v>
      </c>
      <c r="C76" s="120"/>
      <c r="D76" s="23" t="s">
        <v>31</v>
      </c>
      <c r="E76" s="48">
        <v>19990161.989999998</v>
      </c>
      <c r="F76" s="120" t="s">
        <v>158</v>
      </c>
      <c r="G76" s="120"/>
      <c r="H76" s="20" t="s">
        <v>30</v>
      </c>
    </row>
    <row r="77" spans="1:8" ht="22.5" customHeight="1" x14ac:dyDescent="0.2">
      <c r="A77" s="24">
        <v>25604461012</v>
      </c>
      <c r="B77" s="124" t="s">
        <v>33</v>
      </c>
      <c r="C77" s="124"/>
      <c r="D77" s="23" t="s">
        <v>31</v>
      </c>
      <c r="E77" s="48">
        <v>49037.78</v>
      </c>
      <c r="F77" s="120" t="s">
        <v>151</v>
      </c>
      <c r="G77" s="120"/>
      <c r="H77" s="20" t="s">
        <v>32</v>
      </c>
    </row>
    <row r="78" spans="1:8" ht="22.5" customHeight="1" x14ac:dyDescent="0.2">
      <c r="A78" s="24">
        <v>25602668598</v>
      </c>
      <c r="B78" s="124" t="s">
        <v>33</v>
      </c>
      <c r="C78" s="124"/>
      <c r="D78" s="23" t="s">
        <v>31</v>
      </c>
      <c r="E78" s="48">
        <v>5243735.34</v>
      </c>
      <c r="F78" s="120" t="s">
        <v>159</v>
      </c>
      <c r="G78" s="120"/>
      <c r="H78" s="20" t="s">
        <v>34</v>
      </c>
    </row>
    <row r="79" spans="1:8" ht="22.5" customHeight="1" x14ac:dyDescent="0.2">
      <c r="A79" s="24">
        <v>25603416485</v>
      </c>
      <c r="B79" s="124" t="s">
        <v>33</v>
      </c>
      <c r="C79" s="124"/>
      <c r="D79" s="23" t="s">
        <v>31</v>
      </c>
      <c r="E79" s="48">
        <v>29645.360000000001</v>
      </c>
      <c r="F79" s="120" t="s">
        <v>25</v>
      </c>
      <c r="G79" s="120"/>
      <c r="H79" s="20" t="s">
        <v>35</v>
      </c>
    </row>
    <row r="80" spans="1:8" ht="22.5" customHeight="1" x14ac:dyDescent="0.2">
      <c r="A80" s="24">
        <v>25602242041</v>
      </c>
      <c r="B80" s="120" t="s">
        <v>33</v>
      </c>
      <c r="C80" s="120"/>
      <c r="D80" s="23" t="s">
        <v>31</v>
      </c>
      <c r="E80" s="48">
        <v>11644234.189999999</v>
      </c>
      <c r="F80" s="120" t="s">
        <v>160</v>
      </c>
      <c r="G80" s="120"/>
      <c r="H80" s="20" t="s">
        <v>146</v>
      </c>
    </row>
    <row r="81" spans="1:8" ht="22.5" customHeight="1" x14ac:dyDescent="0.2">
      <c r="A81" s="24">
        <v>25604487980</v>
      </c>
      <c r="B81" s="123" t="s">
        <v>33</v>
      </c>
      <c r="C81" s="123"/>
      <c r="D81" s="23" t="s">
        <v>31</v>
      </c>
      <c r="E81" s="38">
        <v>3554962.64</v>
      </c>
      <c r="F81" s="120" t="s">
        <v>152</v>
      </c>
      <c r="G81" s="120"/>
      <c r="H81" s="20" t="s">
        <v>157</v>
      </c>
    </row>
    <row r="82" spans="1:8" ht="22.5" customHeight="1" x14ac:dyDescent="0.2">
      <c r="A82" s="24">
        <v>25605038095</v>
      </c>
      <c r="B82" s="123" t="s">
        <v>33</v>
      </c>
      <c r="C82" s="123"/>
      <c r="D82" s="23" t="s">
        <v>31</v>
      </c>
      <c r="E82" s="38">
        <v>4833997.12</v>
      </c>
      <c r="F82" s="120" t="s">
        <v>306</v>
      </c>
      <c r="G82" s="120"/>
      <c r="H82" s="20" t="s">
        <v>305</v>
      </c>
    </row>
    <row r="83" spans="1:8" ht="22.5" customHeight="1" x14ac:dyDescent="0.2">
      <c r="A83" s="24">
        <v>25605581565</v>
      </c>
      <c r="B83" s="123" t="s">
        <v>33</v>
      </c>
      <c r="C83" s="123"/>
      <c r="D83" s="23" t="s">
        <v>31</v>
      </c>
      <c r="E83" s="38">
        <v>10423071.060000001</v>
      </c>
      <c r="F83" s="120" t="s">
        <v>342</v>
      </c>
      <c r="G83" s="120"/>
      <c r="H83" s="20" t="s">
        <v>345</v>
      </c>
    </row>
    <row r="84" spans="1:8" ht="22.5" customHeight="1" x14ac:dyDescent="0.2">
      <c r="A84" s="24">
        <v>25605581490</v>
      </c>
      <c r="B84" s="123" t="s">
        <v>33</v>
      </c>
      <c r="C84" s="123"/>
      <c r="D84" s="23" t="s">
        <v>31</v>
      </c>
      <c r="E84" s="38">
        <v>12631737.4</v>
      </c>
      <c r="F84" s="120" t="s">
        <v>343</v>
      </c>
      <c r="G84" s="120"/>
      <c r="H84" s="20" t="s">
        <v>344</v>
      </c>
    </row>
    <row r="85" spans="1:8" ht="30" customHeight="1" x14ac:dyDescent="0.2">
      <c r="A85" s="94" t="s">
        <v>36</v>
      </c>
      <c r="B85" s="95"/>
      <c r="C85" s="95"/>
      <c r="D85" s="96"/>
      <c r="E85" s="39">
        <f>+E72+E73+E74+E75+E76+E79+E82+E80+E77+E78+E81+E83+E84</f>
        <v>80113345.260000005</v>
      </c>
      <c r="F85" s="99"/>
      <c r="G85" s="99"/>
      <c r="H85" s="21"/>
    </row>
    <row r="86" spans="1:8" ht="21.6" customHeight="1" x14ac:dyDescent="0.2">
      <c r="A86" s="8"/>
    </row>
    <row r="87" spans="1:8" ht="29.25" customHeight="1" x14ac:dyDescent="0.2">
      <c r="A87" s="81" t="s">
        <v>324</v>
      </c>
      <c r="B87" s="81"/>
      <c r="C87" s="81"/>
      <c r="D87" s="81"/>
      <c r="E87" s="81"/>
      <c r="F87" s="81"/>
      <c r="G87" s="81"/>
      <c r="H87" s="81"/>
    </row>
    <row r="88" spans="1:8" ht="29.25" customHeight="1" x14ac:dyDescent="0.2">
      <c r="A88" s="81" t="s">
        <v>161</v>
      </c>
      <c r="B88" s="81"/>
      <c r="C88" s="81"/>
      <c r="D88" s="81"/>
      <c r="E88" s="81"/>
      <c r="F88" s="81"/>
      <c r="G88" s="81"/>
      <c r="H88" s="81"/>
    </row>
    <row r="89" spans="1:8" ht="29.25" customHeight="1" x14ac:dyDescent="0.2">
      <c r="A89" s="81" t="s">
        <v>162</v>
      </c>
      <c r="B89" s="81"/>
      <c r="C89" s="81"/>
      <c r="D89" s="81"/>
      <c r="E89" s="81"/>
      <c r="F89" s="81"/>
      <c r="G89" s="81"/>
      <c r="H89" s="81"/>
    </row>
    <row r="90" spans="1:8" ht="29.25" customHeight="1" x14ac:dyDescent="0.2">
      <c r="A90" s="81" t="s">
        <v>163</v>
      </c>
      <c r="B90" s="81"/>
      <c r="C90" s="81"/>
      <c r="D90" s="81"/>
      <c r="E90" s="81"/>
      <c r="F90" s="81"/>
      <c r="G90" s="81"/>
      <c r="H90" s="81"/>
    </row>
    <row r="91" spans="1:8" ht="29.25" customHeight="1" x14ac:dyDescent="0.2">
      <c r="A91" s="81" t="s">
        <v>168</v>
      </c>
      <c r="B91" s="81"/>
      <c r="C91" s="81"/>
      <c r="D91" s="81"/>
      <c r="E91" s="81"/>
      <c r="F91" s="81"/>
      <c r="G91" s="81"/>
      <c r="H91" s="81"/>
    </row>
    <row r="92" spans="1:8" ht="29.25" customHeight="1" x14ac:dyDescent="0.2">
      <c r="A92" s="81" t="s">
        <v>164</v>
      </c>
      <c r="B92" s="81"/>
      <c r="C92" s="81"/>
      <c r="D92" s="81"/>
      <c r="E92" s="81"/>
      <c r="F92" s="81"/>
      <c r="G92" s="81"/>
      <c r="H92" s="81"/>
    </row>
    <row r="93" spans="1:8" ht="29.25" customHeight="1" x14ac:dyDescent="0.2">
      <c r="A93" s="81" t="s">
        <v>165</v>
      </c>
      <c r="B93" s="81"/>
      <c r="C93" s="81"/>
      <c r="D93" s="81"/>
      <c r="E93" s="81"/>
      <c r="F93" s="81"/>
      <c r="G93" s="81"/>
      <c r="H93" s="81"/>
    </row>
    <row r="94" spans="1:8" ht="29.25" customHeight="1" x14ac:dyDescent="0.2">
      <c r="A94" s="81" t="s">
        <v>166</v>
      </c>
      <c r="B94" s="81"/>
      <c r="C94" s="81"/>
      <c r="D94" s="81"/>
      <c r="E94" s="81"/>
      <c r="F94" s="81"/>
      <c r="G94" s="81"/>
      <c r="H94" s="81"/>
    </row>
    <row r="95" spans="1:8" ht="29.25" customHeight="1" x14ac:dyDescent="0.2">
      <c r="A95" s="81" t="s">
        <v>167</v>
      </c>
      <c r="B95" s="81"/>
      <c r="C95" s="81"/>
      <c r="D95" s="81"/>
      <c r="E95" s="81"/>
      <c r="F95" s="81"/>
      <c r="G95" s="81"/>
      <c r="H95" s="81"/>
    </row>
    <row r="96" spans="1:8" ht="29.25" customHeight="1" x14ac:dyDescent="0.2">
      <c r="A96" s="81" t="s">
        <v>169</v>
      </c>
      <c r="B96" s="81"/>
      <c r="C96" s="81"/>
      <c r="D96" s="81"/>
      <c r="E96" s="81"/>
      <c r="F96" s="81"/>
      <c r="G96" s="81"/>
      <c r="H96" s="81"/>
    </row>
    <row r="97" spans="1:8" ht="29.25" customHeight="1" x14ac:dyDescent="0.2">
      <c r="A97" s="81" t="s">
        <v>325</v>
      </c>
      <c r="B97" s="81"/>
      <c r="C97" s="81"/>
      <c r="D97" s="81"/>
      <c r="E97" s="81"/>
      <c r="F97" s="81"/>
      <c r="G97" s="81"/>
      <c r="H97" s="81"/>
    </row>
    <row r="98" spans="1:8" ht="29.25" customHeight="1" x14ac:dyDescent="0.2">
      <c r="A98" s="81" t="s">
        <v>346</v>
      </c>
      <c r="B98" s="81"/>
      <c r="C98" s="81"/>
      <c r="D98" s="81"/>
      <c r="E98" s="81"/>
      <c r="F98" s="81"/>
      <c r="G98" s="81"/>
      <c r="H98" s="81"/>
    </row>
    <row r="99" spans="1:8" ht="29.25" customHeight="1" x14ac:dyDescent="0.2">
      <c r="A99" s="81" t="s">
        <v>347</v>
      </c>
      <c r="B99" s="81"/>
      <c r="C99" s="81"/>
      <c r="D99" s="81"/>
      <c r="E99" s="81"/>
      <c r="F99" s="81"/>
      <c r="G99" s="81"/>
      <c r="H99" s="81"/>
    </row>
    <row r="100" spans="1:8" ht="17.25" customHeight="1" x14ac:dyDescent="0.2">
      <c r="A100" s="5"/>
      <c r="B100" s="18"/>
      <c r="C100" s="18"/>
      <c r="D100" s="18"/>
      <c r="E100" s="18"/>
      <c r="F100" s="18"/>
      <c r="G100" s="18"/>
      <c r="H100" s="18"/>
    </row>
    <row r="101" spans="1:8" ht="14.25" customHeight="1" x14ac:dyDescent="0.2">
      <c r="A101" s="125" t="s">
        <v>331</v>
      </c>
      <c r="B101" s="125"/>
      <c r="C101" s="125"/>
      <c r="D101" s="125"/>
      <c r="E101" s="125"/>
      <c r="F101" s="125"/>
      <c r="G101" s="125"/>
      <c r="H101" s="125"/>
    </row>
    <row r="102" spans="1:8" x14ac:dyDescent="0.2">
      <c r="A102" s="8"/>
    </row>
    <row r="103" spans="1:8" ht="29.25" customHeight="1" x14ac:dyDescent="0.2">
      <c r="A103" s="19" t="s">
        <v>20</v>
      </c>
      <c r="B103" s="126" t="s">
        <v>21</v>
      </c>
      <c r="C103" s="127"/>
      <c r="D103" s="19" t="s">
        <v>22</v>
      </c>
      <c r="E103" s="126" t="s">
        <v>3</v>
      </c>
      <c r="F103" s="127"/>
      <c r="G103" s="126" t="s">
        <v>23</v>
      </c>
      <c r="H103" s="127"/>
    </row>
    <row r="104" spans="1:8" ht="22.5" customHeight="1" x14ac:dyDescent="0.2">
      <c r="A104" s="25" t="s">
        <v>37</v>
      </c>
      <c r="B104" s="128" t="s">
        <v>38</v>
      </c>
      <c r="C104" s="129"/>
      <c r="D104" s="23" t="s">
        <v>39</v>
      </c>
      <c r="E104" s="130">
        <v>212573.38</v>
      </c>
      <c r="F104" s="131"/>
      <c r="G104" s="128" t="s">
        <v>40</v>
      </c>
      <c r="H104" s="129"/>
    </row>
    <row r="105" spans="1:8" ht="22.5" customHeight="1" x14ac:dyDescent="0.2">
      <c r="A105" s="26" t="s">
        <v>139</v>
      </c>
      <c r="B105" s="128" t="s">
        <v>170</v>
      </c>
      <c r="C105" s="129"/>
      <c r="D105" s="23" t="s">
        <v>41</v>
      </c>
      <c r="E105" s="130">
        <v>751237280.53999996</v>
      </c>
      <c r="F105" s="131"/>
      <c r="G105" s="128" t="s">
        <v>42</v>
      </c>
      <c r="H105" s="129"/>
    </row>
    <row r="106" spans="1:8" ht="22.5" customHeight="1" x14ac:dyDescent="0.2">
      <c r="A106" s="27"/>
      <c r="B106" s="136" t="s">
        <v>36</v>
      </c>
      <c r="C106" s="137"/>
      <c r="D106" s="27"/>
      <c r="E106" s="138">
        <f>+E104+E105</f>
        <v>751449853.91999996</v>
      </c>
      <c r="F106" s="139"/>
      <c r="G106" s="136"/>
      <c r="H106" s="137"/>
    </row>
    <row r="107" spans="1:8" ht="18" customHeight="1" x14ac:dyDescent="0.2">
      <c r="A107" s="2"/>
    </row>
    <row r="108" spans="1:8" ht="18" customHeight="1" x14ac:dyDescent="0.2">
      <c r="A108" s="6" t="s">
        <v>180</v>
      </c>
      <c r="B108" s="6"/>
      <c r="C108" s="6"/>
      <c r="D108" s="6"/>
      <c r="E108" s="6"/>
      <c r="F108" s="6"/>
      <c r="G108" s="6"/>
    </row>
    <row r="109" spans="1:8" ht="4.5" customHeight="1" x14ac:dyDescent="0.2">
      <c r="A109" s="2"/>
    </row>
    <row r="110" spans="1:8" ht="18" customHeight="1" x14ac:dyDescent="0.2">
      <c r="A110" s="2" t="s">
        <v>43</v>
      </c>
    </row>
    <row r="111" spans="1:8" ht="33" customHeight="1" x14ac:dyDescent="0.2">
      <c r="A111" s="81" t="s">
        <v>44</v>
      </c>
      <c r="B111" s="81"/>
      <c r="C111" s="81"/>
      <c r="D111" s="81"/>
      <c r="E111" s="81"/>
      <c r="F111" s="81"/>
      <c r="G111" s="81"/>
      <c r="H111" s="81"/>
    </row>
    <row r="112" spans="1:8" ht="10.5" customHeight="1" x14ac:dyDescent="0.2">
      <c r="A112" s="5"/>
    </row>
    <row r="113" spans="1:8" ht="13.5" customHeight="1" x14ac:dyDescent="0.2">
      <c r="A113" s="4" t="s">
        <v>332</v>
      </c>
      <c r="B113" s="4"/>
      <c r="C113" s="4"/>
      <c r="D113" s="4"/>
      <c r="E113" s="4"/>
      <c r="F113" s="4"/>
      <c r="G113" s="4"/>
    </row>
    <row r="114" spans="1:8" ht="6" customHeight="1" x14ac:dyDescent="0.2">
      <c r="A114" s="5"/>
    </row>
    <row r="115" spans="1:8" ht="39.75" customHeight="1" x14ac:dyDescent="0.2">
      <c r="A115" s="132" t="s">
        <v>2</v>
      </c>
      <c r="B115" s="133"/>
      <c r="C115" s="133"/>
      <c r="D115" s="134"/>
      <c r="E115" s="135" t="s">
        <v>3</v>
      </c>
      <c r="F115" s="135"/>
      <c r="G115" s="135" t="s">
        <v>45</v>
      </c>
      <c r="H115" s="135"/>
    </row>
    <row r="116" spans="1:8" x14ac:dyDescent="0.2">
      <c r="A116" s="85" t="s">
        <v>46</v>
      </c>
      <c r="B116" s="86"/>
      <c r="C116" s="86"/>
      <c r="D116" s="87"/>
      <c r="E116" s="113">
        <v>85000000</v>
      </c>
      <c r="F116" s="113"/>
      <c r="G116" s="90" t="s">
        <v>7</v>
      </c>
      <c r="H116" s="90"/>
    </row>
    <row r="117" spans="1:8" x14ac:dyDescent="0.2">
      <c r="A117" s="85" t="s">
        <v>47</v>
      </c>
      <c r="B117" s="86"/>
      <c r="C117" s="86"/>
      <c r="D117" s="87"/>
      <c r="E117" s="113">
        <v>19961637</v>
      </c>
      <c r="F117" s="113"/>
      <c r="G117" s="90" t="s">
        <v>10</v>
      </c>
      <c r="H117" s="90"/>
    </row>
    <row r="118" spans="1:8" x14ac:dyDescent="0.2">
      <c r="A118" s="85" t="s">
        <v>48</v>
      </c>
      <c r="B118" s="86"/>
      <c r="C118" s="86"/>
      <c r="D118" s="87"/>
      <c r="E118" s="113">
        <v>55469407.700000003</v>
      </c>
      <c r="F118" s="113"/>
      <c r="G118" s="90" t="s">
        <v>13</v>
      </c>
      <c r="H118" s="90"/>
    </row>
    <row r="119" spans="1:8" x14ac:dyDescent="0.2">
      <c r="A119" s="85" t="s">
        <v>172</v>
      </c>
      <c r="B119" s="86"/>
      <c r="C119" s="86"/>
      <c r="D119" s="87"/>
      <c r="E119" s="113">
        <v>700.94</v>
      </c>
      <c r="F119" s="113"/>
      <c r="G119" s="90" t="s">
        <v>16</v>
      </c>
      <c r="H119" s="90"/>
    </row>
    <row r="120" spans="1:8" x14ac:dyDescent="0.2">
      <c r="A120" s="85" t="s">
        <v>49</v>
      </c>
      <c r="B120" s="86"/>
      <c r="C120" s="86"/>
      <c r="D120" s="87"/>
      <c r="E120" s="140">
        <v>-414231.4</v>
      </c>
      <c r="F120" s="140"/>
      <c r="G120" s="90" t="s">
        <v>30</v>
      </c>
      <c r="H120" s="90"/>
    </row>
    <row r="121" spans="1:8" ht="13.9" customHeight="1" x14ac:dyDescent="0.2">
      <c r="A121" s="85" t="s">
        <v>304</v>
      </c>
      <c r="B121" s="86"/>
      <c r="C121" s="86"/>
      <c r="D121" s="87"/>
      <c r="E121" s="140">
        <v>321</v>
      </c>
      <c r="F121" s="140"/>
      <c r="G121" s="90" t="s">
        <v>32</v>
      </c>
      <c r="H121" s="90"/>
    </row>
    <row r="122" spans="1:8" x14ac:dyDescent="0.2">
      <c r="A122" s="85"/>
      <c r="B122" s="86"/>
      <c r="C122" s="86"/>
      <c r="D122" s="87"/>
      <c r="E122" s="140"/>
      <c r="F122" s="140"/>
      <c r="G122" s="90"/>
      <c r="H122" s="90"/>
    </row>
    <row r="123" spans="1:8" x14ac:dyDescent="0.2">
      <c r="A123" s="141" t="s">
        <v>50</v>
      </c>
      <c r="B123" s="142"/>
      <c r="C123" s="142"/>
      <c r="D123" s="143"/>
      <c r="E123" s="144">
        <f>SUM(E116:F122)</f>
        <v>160017835.23999998</v>
      </c>
      <c r="F123" s="144"/>
      <c r="G123" s="145"/>
      <c r="H123" s="145"/>
    </row>
    <row r="124" spans="1:8" ht="8.4499999999999993" customHeight="1" x14ac:dyDescent="0.2">
      <c r="B124" s="28"/>
      <c r="C124" s="28"/>
      <c r="D124" s="28"/>
      <c r="E124" s="29"/>
      <c r="F124" s="29"/>
      <c r="G124" s="30"/>
    </row>
    <row r="125" spans="1:8" ht="70.150000000000006" customHeight="1" x14ac:dyDescent="0.2">
      <c r="A125" s="81" t="s">
        <v>51</v>
      </c>
      <c r="B125" s="81"/>
      <c r="C125" s="81"/>
      <c r="D125" s="81"/>
      <c r="E125" s="81"/>
      <c r="F125" s="81"/>
      <c r="G125" s="81"/>
      <c r="H125" s="81"/>
    </row>
    <row r="126" spans="1:8" ht="55.9" customHeight="1" x14ac:dyDescent="0.2">
      <c r="A126" s="81" t="s">
        <v>52</v>
      </c>
      <c r="B126" s="81"/>
      <c r="C126" s="81"/>
      <c r="D126" s="81"/>
      <c r="E126" s="81"/>
      <c r="F126" s="81"/>
      <c r="G126" s="81"/>
      <c r="H126" s="81"/>
    </row>
    <row r="127" spans="1:8" ht="27.6" customHeight="1" x14ac:dyDescent="0.2">
      <c r="A127" s="81" t="s">
        <v>171</v>
      </c>
      <c r="B127" s="81"/>
      <c r="C127" s="81"/>
      <c r="D127" s="81"/>
      <c r="E127" s="81"/>
      <c r="F127" s="81"/>
      <c r="G127" s="81"/>
      <c r="H127" s="81"/>
    </row>
    <row r="128" spans="1:8" ht="14.45" customHeight="1" x14ac:dyDescent="0.2">
      <c r="A128" s="148" t="s">
        <v>156</v>
      </c>
      <c r="B128" s="148"/>
      <c r="C128" s="148"/>
      <c r="D128" s="148"/>
      <c r="E128" s="148"/>
      <c r="F128" s="148"/>
      <c r="G128" s="148"/>
      <c r="H128" s="148"/>
    </row>
    <row r="129" spans="1:8" ht="42" customHeight="1" x14ac:dyDescent="0.2">
      <c r="A129" s="81" t="s">
        <v>150</v>
      </c>
      <c r="B129" s="81"/>
      <c r="C129" s="81"/>
      <c r="D129" s="81"/>
      <c r="E129" s="81"/>
      <c r="F129" s="81"/>
      <c r="G129" s="81"/>
      <c r="H129" s="81"/>
    </row>
    <row r="130" spans="1:8" x14ac:dyDescent="0.2">
      <c r="A130" s="81" t="s">
        <v>309</v>
      </c>
      <c r="B130" s="81"/>
      <c r="C130" s="81"/>
      <c r="D130" s="81"/>
      <c r="E130" s="81"/>
      <c r="F130" s="81"/>
      <c r="G130" s="81"/>
      <c r="H130" s="81"/>
    </row>
    <row r="131" spans="1:8" ht="9.6" customHeight="1" x14ac:dyDescent="0.2">
      <c r="A131" s="81"/>
      <c r="B131" s="81"/>
      <c r="C131" s="81"/>
      <c r="D131" s="81"/>
      <c r="E131" s="81"/>
      <c r="F131" s="81"/>
      <c r="G131" s="81"/>
      <c r="H131" s="81"/>
    </row>
    <row r="132" spans="1:8" ht="15" x14ac:dyDescent="0.2">
      <c r="A132" s="6" t="s">
        <v>181</v>
      </c>
      <c r="B132" s="6"/>
      <c r="C132" s="6"/>
      <c r="D132" s="6"/>
      <c r="E132" s="6"/>
      <c r="F132" s="6"/>
    </row>
    <row r="133" spans="1:8" ht="5.25" customHeight="1" x14ac:dyDescent="0.2"/>
    <row r="134" spans="1:8" ht="15" x14ac:dyDescent="0.2">
      <c r="A134" s="2" t="s">
        <v>53</v>
      </c>
    </row>
    <row r="135" spans="1:8" ht="15" customHeight="1" x14ac:dyDescent="0.2">
      <c r="A135" s="115" t="s">
        <v>54</v>
      </c>
      <c r="B135" s="115"/>
      <c r="C135" s="115"/>
      <c r="D135" s="115"/>
      <c r="E135" s="115"/>
      <c r="F135" s="115"/>
      <c r="G135" s="115"/>
      <c r="H135" s="115"/>
    </row>
    <row r="136" spans="1:8" ht="9" customHeight="1" x14ac:dyDescent="0.2">
      <c r="A136" s="2"/>
    </row>
    <row r="137" spans="1:8" ht="15.75" customHeight="1" x14ac:dyDescent="0.2">
      <c r="A137" s="146" t="s">
        <v>182</v>
      </c>
      <c r="B137" s="146"/>
      <c r="C137" s="146"/>
      <c r="D137" s="146"/>
      <c r="E137" s="146"/>
      <c r="F137" s="146"/>
      <c r="G137" s="146"/>
    </row>
    <row r="138" spans="1:8" ht="6" customHeight="1" x14ac:dyDescent="0.2">
      <c r="A138" s="2"/>
    </row>
    <row r="139" spans="1:8" ht="15" customHeight="1" x14ac:dyDescent="0.2">
      <c r="A139" s="2" t="s">
        <v>55</v>
      </c>
    </row>
    <row r="140" spans="1:8" ht="15" customHeight="1" x14ac:dyDescent="0.2">
      <c r="A140" s="115" t="s">
        <v>153</v>
      </c>
      <c r="B140" s="115"/>
      <c r="C140" s="115"/>
      <c r="D140" s="115"/>
      <c r="E140" s="115"/>
      <c r="F140" s="115"/>
      <c r="G140" s="115"/>
      <c r="H140" s="115"/>
    </row>
    <row r="141" spans="1:8" ht="7.15" customHeight="1" x14ac:dyDescent="0.2">
      <c r="A141" s="5"/>
    </row>
    <row r="142" spans="1:8" ht="14.25" customHeight="1" x14ac:dyDescent="0.2">
      <c r="A142" s="146" t="s">
        <v>183</v>
      </c>
      <c r="B142" s="146"/>
      <c r="C142" s="146"/>
      <c r="D142" s="146"/>
      <c r="E142" s="146"/>
      <c r="F142" s="146"/>
      <c r="G142" s="146"/>
    </row>
    <row r="143" spans="1:8" ht="4.5" customHeight="1" x14ac:dyDescent="0.2">
      <c r="A143" s="2"/>
    </row>
    <row r="144" spans="1:8" ht="15" customHeight="1" x14ac:dyDescent="0.2">
      <c r="A144" s="2" t="s">
        <v>56</v>
      </c>
    </row>
    <row r="145" spans="1:8" ht="27.75" customHeight="1" x14ac:dyDescent="0.2">
      <c r="A145" s="81" t="s">
        <v>57</v>
      </c>
      <c r="B145" s="81"/>
      <c r="C145" s="81"/>
      <c r="D145" s="81"/>
      <c r="E145" s="81"/>
      <c r="F145" s="81"/>
      <c r="G145" s="81"/>
      <c r="H145" s="81"/>
    </row>
    <row r="146" spans="1:8" ht="7.5" customHeight="1" x14ac:dyDescent="0.2">
      <c r="A146" s="5"/>
    </row>
    <row r="147" spans="1:8" ht="21.75" customHeight="1" x14ac:dyDescent="0.2">
      <c r="A147" s="31" t="s">
        <v>58</v>
      </c>
      <c r="B147" s="147" t="s">
        <v>2</v>
      </c>
      <c r="C147" s="147"/>
      <c r="D147" s="41" t="s">
        <v>3</v>
      </c>
      <c r="E147" s="147" t="s">
        <v>59</v>
      </c>
      <c r="F147" s="147"/>
      <c r="G147" s="147" t="s">
        <v>45</v>
      </c>
      <c r="H147" s="147"/>
    </row>
    <row r="148" spans="1:8" ht="19.5" customHeight="1" x14ac:dyDescent="0.2">
      <c r="A148" s="32" t="s">
        <v>60</v>
      </c>
      <c r="B148" s="149" t="s">
        <v>61</v>
      </c>
      <c r="C148" s="149"/>
      <c r="D148" s="40">
        <v>82876001.75</v>
      </c>
      <c r="E148" s="150" t="s">
        <v>62</v>
      </c>
      <c r="F148" s="150"/>
      <c r="G148" s="150" t="s">
        <v>63</v>
      </c>
      <c r="H148" s="150"/>
    </row>
    <row r="149" spans="1:8" ht="19.5" customHeight="1" x14ac:dyDescent="0.2">
      <c r="A149" s="32" t="s">
        <v>64</v>
      </c>
      <c r="B149" s="149" t="s">
        <v>65</v>
      </c>
      <c r="C149" s="149"/>
      <c r="D149" s="42">
        <v>39845298.530000001</v>
      </c>
      <c r="E149" s="150" t="s">
        <v>62</v>
      </c>
      <c r="F149" s="150"/>
      <c r="G149" s="150" t="s">
        <v>63</v>
      </c>
      <c r="H149" s="150"/>
    </row>
    <row r="150" spans="1:8" ht="19.5" customHeight="1" x14ac:dyDescent="0.2">
      <c r="A150" s="32" t="s">
        <v>66</v>
      </c>
      <c r="B150" s="149" t="s">
        <v>67</v>
      </c>
      <c r="C150" s="149"/>
      <c r="D150" s="40">
        <v>26038202.690000001</v>
      </c>
      <c r="E150" s="150" t="s">
        <v>62</v>
      </c>
      <c r="F150" s="150"/>
      <c r="G150" s="150" t="s">
        <v>63</v>
      </c>
      <c r="H150" s="150"/>
    </row>
    <row r="151" spans="1:8" ht="19.5" customHeight="1" x14ac:dyDescent="0.2">
      <c r="A151" s="32" t="s">
        <v>68</v>
      </c>
      <c r="B151" s="149" t="s">
        <v>69</v>
      </c>
      <c r="C151" s="149"/>
      <c r="D151" s="40">
        <f>20579416.12+13363.2</f>
        <v>20592779.32</v>
      </c>
      <c r="E151" s="150" t="s">
        <v>62</v>
      </c>
      <c r="F151" s="150"/>
      <c r="G151" s="150" t="s">
        <v>63</v>
      </c>
      <c r="H151" s="150"/>
    </row>
    <row r="152" spans="1:8" ht="19.5" customHeight="1" x14ac:dyDescent="0.2">
      <c r="A152" s="32" t="s">
        <v>70</v>
      </c>
      <c r="B152" s="149" t="s">
        <v>71</v>
      </c>
      <c r="C152" s="149"/>
      <c r="D152" s="40">
        <f>1999.98+131180.92</f>
        <v>133180.90000000002</v>
      </c>
      <c r="E152" s="150" t="s">
        <v>62</v>
      </c>
      <c r="F152" s="150"/>
      <c r="G152" s="150" t="s">
        <v>63</v>
      </c>
      <c r="H152" s="150"/>
    </row>
    <row r="153" spans="1:8" ht="19.5" customHeight="1" x14ac:dyDescent="0.2">
      <c r="A153" s="32" t="s">
        <v>68</v>
      </c>
      <c r="B153" s="149" t="s">
        <v>72</v>
      </c>
      <c r="C153" s="149"/>
      <c r="D153" s="40">
        <v>21845922.649999999</v>
      </c>
      <c r="E153" s="150" t="s">
        <v>62</v>
      </c>
      <c r="F153" s="150"/>
      <c r="G153" s="150" t="s">
        <v>63</v>
      </c>
      <c r="H153" s="150"/>
    </row>
    <row r="154" spans="1:8" ht="19.5" customHeight="1" x14ac:dyDescent="0.2">
      <c r="A154" s="33"/>
      <c r="B154" s="151" t="s">
        <v>36</v>
      </c>
      <c r="C154" s="151"/>
      <c r="D154" s="39">
        <f>+D148+D149+D150+D151+D152+D153</f>
        <v>191331385.84</v>
      </c>
      <c r="E154" s="151"/>
      <c r="F154" s="151"/>
      <c r="G154" s="151"/>
      <c r="H154" s="151"/>
    </row>
    <row r="155" spans="1:8" ht="19.5" customHeight="1" x14ac:dyDescent="0.2">
      <c r="A155" s="74"/>
      <c r="B155" s="74"/>
      <c r="C155" s="74"/>
      <c r="D155" s="75"/>
      <c r="E155" s="74"/>
      <c r="F155" s="74"/>
      <c r="G155" s="74"/>
      <c r="H155" s="74"/>
    </row>
    <row r="156" spans="1:8" ht="19.5" customHeight="1" x14ac:dyDescent="0.2">
      <c r="A156" s="74"/>
      <c r="B156" s="74"/>
      <c r="C156" s="74"/>
      <c r="D156" s="75"/>
      <c r="E156" s="74"/>
      <c r="F156" s="74"/>
      <c r="G156" s="74"/>
      <c r="H156" s="74"/>
    </row>
    <row r="157" spans="1:8" ht="12.75" customHeight="1" x14ac:dyDescent="0.2">
      <c r="A157" s="2" t="s">
        <v>73</v>
      </c>
    </row>
    <row r="158" spans="1:8" ht="33" customHeight="1" x14ac:dyDescent="0.2">
      <c r="A158" s="81" t="s">
        <v>154</v>
      </c>
      <c r="B158" s="81"/>
      <c r="C158" s="81"/>
      <c r="D158" s="81"/>
      <c r="E158" s="81"/>
      <c r="F158" s="81"/>
      <c r="G158" s="81"/>
      <c r="H158" s="81"/>
    </row>
    <row r="159" spans="1:8" ht="12" customHeight="1" x14ac:dyDescent="0.2">
      <c r="A159" s="46"/>
      <c r="B159" s="46"/>
      <c r="C159" s="46"/>
      <c r="D159" s="46"/>
      <c r="E159" s="46"/>
      <c r="F159" s="46"/>
      <c r="G159" s="46"/>
      <c r="H159" s="46"/>
    </row>
    <row r="160" spans="1:8" ht="14.25" customHeight="1" x14ac:dyDescent="0.2">
      <c r="A160" s="146" t="s">
        <v>184</v>
      </c>
      <c r="B160" s="146"/>
      <c r="C160" s="146"/>
      <c r="D160" s="146"/>
      <c r="E160" s="146"/>
      <c r="F160" s="3"/>
    </row>
    <row r="161" spans="1:8" ht="20.25" customHeight="1" x14ac:dyDescent="0.2">
      <c r="A161" s="2" t="s">
        <v>74</v>
      </c>
    </row>
    <row r="162" spans="1:8" ht="16.5" customHeight="1" x14ac:dyDescent="0.2">
      <c r="A162" s="115" t="s">
        <v>75</v>
      </c>
      <c r="B162" s="115"/>
      <c r="C162" s="115"/>
      <c r="D162" s="115"/>
      <c r="E162" s="115"/>
      <c r="F162" s="115"/>
      <c r="G162" s="115"/>
      <c r="H162" s="115"/>
    </row>
    <row r="163" spans="1:8" ht="9.75" customHeight="1" x14ac:dyDescent="0.2">
      <c r="A163" s="5"/>
    </row>
    <row r="164" spans="1:8" ht="15" x14ac:dyDescent="0.2">
      <c r="A164" s="146" t="s">
        <v>185</v>
      </c>
      <c r="B164" s="146"/>
      <c r="C164" s="146"/>
      <c r="D164" s="146"/>
      <c r="E164" s="146"/>
      <c r="F164" s="146"/>
      <c r="G164" s="146"/>
    </row>
    <row r="165" spans="1:8" ht="21" customHeight="1" x14ac:dyDescent="0.2">
      <c r="A165" s="2" t="s">
        <v>76</v>
      </c>
    </row>
    <row r="166" spans="1:8" ht="18.75" customHeight="1" x14ac:dyDescent="0.2">
      <c r="A166" s="115" t="s">
        <v>77</v>
      </c>
      <c r="B166" s="115"/>
      <c r="C166" s="115"/>
      <c r="D166" s="115"/>
      <c r="E166" s="115"/>
      <c r="F166" s="115"/>
      <c r="G166" s="115"/>
      <c r="H166" s="115"/>
    </row>
    <row r="167" spans="1:8" ht="19.5" customHeight="1" x14ac:dyDescent="0.2">
      <c r="A167" s="146" t="s">
        <v>186</v>
      </c>
      <c r="B167" s="146"/>
    </row>
    <row r="168" spans="1:8" ht="14.25" customHeight="1" x14ac:dyDescent="0.2">
      <c r="A168" s="2" t="s">
        <v>78</v>
      </c>
    </row>
    <row r="169" spans="1:8" ht="19.5" customHeight="1" x14ac:dyDescent="0.2">
      <c r="A169" s="81" t="s">
        <v>79</v>
      </c>
      <c r="B169" s="81"/>
      <c r="C169" s="81"/>
      <c r="D169" s="81"/>
      <c r="E169" s="81"/>
      <c r="F169" s="81"/>
      <c r="G169" s="81"/>
      <c r="H169" s="81"/>
    </row>
    <row r="170" spans="1:8" ht="14.25" customHeight="1" x14ac:dyDescent="0.2"/>
    <row r="171" spans="1:8" ht="47.25" customHeight="1" x14ac:dyDescent="0.2">
      <c r="A171" s="34" t="s">
        <v>58</v>
      </c>
      <c r="B171" s="101" t="s">
        <v>80</v>
      </c>
      <c r="C171" s="104"/>
      <c r="D171" s="101" t="s">
        <v>81</v>
      </c>
      <c r="E171" s="104"/>
      <c r="F171" s="34" t="s">
        <v>82</v>
      </c>
      <c r="G171" s="34" t="s">
        <v>83</v>
      </c>
      <c r="H171" s="34" t="s">
        <v>4</v>
      </c>
    </row>
    <row r="172" spans="1:8" ht="22.5" customHeight="1" x14ac:dyDescent="0.2">
      <c r="A172" s="25" t="s">
        <v>84</v>
      </c>
      <c r="B172" s="152" t="s">
        <v>85</v>
      </c>
      <c r="C172" s="153"/>
      <c r="D172" s="152" t="s">
        <v>86</v>
      </c>
      <c r="E172" s="153"/>
      <c r="F172" s="25" t="s">
        <v>87</v>
      </c>
      <c r="G172" s="25" t="s">
        <v>88</v>
      </c>
      <c r="H172" s="25" t="s">
        <v>7</v>
      </c>
    </row>
    <row r="173" spans="1:8" ht="22.5" customHeight="1" x14ac:dyDescent="0.2">
      <c r="A173" s="25" t="s">
        <v>89</v>
      </c>
      <c r="B173" s="152" t="s">
        <v>142</v>
      </c>
      <c r="C173" s="153"/>
      <c r="D173" s="152" t="s">
        <v>90</v>
      </c>
      <c r="E173" s="153"/>
      <c r="F173" s="25" t="s">
        <v>87</v>
      </c>
      <c r="G173" s="25" t="s">
        <v>91</v>
      </c>
      <c r="H173" s="25" t="s">
        <v>10</v>
      </c>
    </row>
    <row r="174" spans="1:8" ht="22.5" customHeight="1" x14ac:dyDescent="0.2">
      <c r="A174" s="25" t="s">
        <v>92</v>
      </c>
      <c r="B174" s="152" t="s">
        <v>93</v>
      </c>
      <c r="C174" s="153"/>
      <c r="D174" s="152" t="s">
        <v>94</v>
      </c>
      <c r="E174" s="153"/>
      <c r="F174" s="25" t="s">
        <v>87</v>
      </c>
      <c r="G174" s="25" t="s">
        <v>91</v>
      </c>
      <c r="H174" s="25" t="s">
        <v>13</v>
      </c>
    </row>
    <row r="175" spans="1:8" ht="22.5" customHeight="1" x14ac:dyDescent="0.2">
      <c r="A175" s="25" t="s">
        <v>95</v>
      </c>
      <c r="B175" s="152" t="s">
        <v>96</v>
      </c>
      <c r="C175" s="153"/>
      <c r="D175" s="152" t="s">
        <v>97</v>
      </c>
      <c r="E175" s="153"/>
      <c r="F175" s="25" t="s">
        <v>87</v>
      </c>
      <c r="G175" s="25" t="s">
        <v>91</v>
      </c>
      <c r="H175" s="25" t="s">
        <v>16</v>
      </c>
    </row>
    <row r="176" spans="1:8" ht="22.5" customHeight="1" x14ac:dyDescent="0.2">
      <c r="A176" s="25" t="s">
        <v>310</v>
      </c>
      <c r="B176" s="152" t="s">
        <v>311</v>
      </c>
      <c r="C176" s="153"/>
      <c r="D176" s="152" t="s">
        <v>312</v>
      </c>
      <c r="E176" s="153"/>
      <c r="F176" s="25" t="s">
        <v>87</v>
      </c>
      <c r="G176" s="25" t="s">
        <v>91</v>
      </c>
      <c r="H176" s="25" t="s">
        <v>30</v>
      </c>
    </row>
    <row r="177" spans="1:8" ht="33.75" customHeight="1" x14ac:dyDescent="0.2">
      <c r="A177" s="81" t="s">
        <v>143</v>
      </c>
      <c r="B177" s="81"/>
      <c r="C177" s="81"/>
      <c r="D177" s="81"/>
      <c r="E177" s="81"/>
      <c r="F177" s="81"/>
      <c r="G177" s="81"/>
      <c r="H177" s="81"/>
    </row>
    <row r="178" spans="1:8" ht="39.75" customHeight="1" x14ac:dyDescent="0.2">
      <c r="A178" s="81" t="s">
        <v>144</v>
      </c>
      <c r="B178" s="81"/>
      <c r="C178" s="81"/>
      <c r="D178" s="81"/>
      <c r="E178" s="81"/>
      <c r="F178" s="81"/>
      <c r="G178" s="81"/>
      <c r="H178" s="81"/>
    </row>
    <row r="179" spans="1:8" ht="39.75" customHeight="1" x14ac:dyDescent="0.2">
      <c r="A179" s="81" t="s">
        <v>155</v>
      </c>
      <c r="B179" s="81"/>
      <c r="C179" s="81"/>
      <c r="D179" s="81"/>
      <c r="E179" s="81"/>
      <c r="F179" s="81"/>
      <c r="G179" s="81"/>
      <c r="H179" s="81"/>
    </row>
    <row r="180" spans="1:8" ht="35.450000000000003" customHeight="1" x14ac:dyDescent="0.2">
      <c r="A180" s="81" t="s">
        <v>145</v>
      </c>
      <c r="B180" s="81"/>
      <c r="C180" s="81"/>
      <c r="D180" s="81"/>
      <c r="E180" s="81"/>
      <c r="F180" s="81"/>
      <c r="G180" s="81"/>
      <c r="H180" s="81"/>
    </row>
    <row r="181" spans="1:8" ht="23.45" customHeight="1" x14ac:dyDescent="0.2">
      <c r="A181" s="81" t="s">
        <v>313</v>
      </c>
      <c r="B181" s="81"/>
      <c r="C181" s="81"/>
      <c r="D181" s="81"/>
      <c r="E181" s="81"/>
      <c r="F181" s="81"/>
      <c r="G181" s="81"/>
      <c r="H181" s="81"/>
    </row>
    <row r="182" spans="1:8" ht="19.899999999999999" customHeight="1" x14ac:dyDescent="0.25">
      <c r="A182" s="154" t="s">
        <v>187</v>
      </c>
      <c r="B182" s="154"/>
      <c r="C182" s="154"/>
      <c r="D182" s="154"/>
      <c r="E182" s="154"/>
      <c r="F182" s="154"/>
      <c r="G182" s="154"/>
    </row>
    <row r="183" spans="1:8" ht="19.899999999999999" customHeight="1" x14ac:dyDescent="0.25">
      <c r="A183" s="73"/>
      <c r="B183" s="73"/>
      <c r="C183" s="73"/>
      <c r="D183" s="73"/>
      <c r="E183" s="73"/>
      <c r="F183" s="73"/>
      <c r="G183" s="73"/>
    </row>
    <row r="184" spans="1:8" ht="16.5" customHeight="1" x14ac:dyDescent="0.2">
      <c r="A184" s="2" t="s">
        <v>98</v>
      </c>
    </row>
    <row r="185" spans="1:8" x14ac:dyDescent="0.2">
      <c r="A185" s="115" t="s">
        <v>99</v>
      </c>
      <c r="B185" s="115"/>
      <c r="C185" s="115"/>
      <c r="D185" s="115"/>
      <c r="E185" s="115"/>
      <c r="F185" s="115"/>
      <c r="G185" s="115"/>
      <c r="H185" s="115"/>
    </row>
    <row r="186" spans="1:8" ht="13.5" customHeight="1" x14ac:dyDescent="0.2">
      <c r="A186" s="5"/>
    </row>
    <row r="187" spans="1:8" ht="18" customHeight="1" x14ac:dyDescent="0.2">
      <c r="A187" s="2" t="s">
        <v>43</v>
      </c>
    </row>
    <row r="188" spans="1:8" ht="29.25" customHeight="1" x14ac:dyDescent="0.2">
      <c r="A188" s="115" t="s">
        <v>333</v>
      </c>
      <c r="B188" s="115"/>
      <c r="C188" s="115"/>
      <c r="D188" s="115"/>
      <c r="E188" s="115"/>
      <c r="F188" s="115"/>
      <c r="G188" s="115"/>
      <c r="H188" s="115"/>
    </row>
    <row r="189" spans="1:8" ht="17.25" customHeight="1" x14ac:dyDescent="0.2">
      <c r="A189" s="5"/>
    </row>
    <row r="190" spans="1:8" ht="17.25" customHeight="1" x14ac:dyDescent="0.2">
      <c r="A190" s="5"/>
    </row>
    <row r="191" spans="1:8" ht="17.25" customHeight="1" x14ac:dyDescent="0.2">
      <c r="A191" s="5"/>
    </row>
    <row r="192" spans="1:8" ht="17.25" customHeight="1" x14ac:dyDescent="0.2">
      <c r="A192" s="5"/>
    </row>
    <row r="193" spans="1:8" ht="37.5" customHeight="1" x14ac:dyDescent="0.2">
      <c r="B193" s="84" t="s">
        <v>2</v>
      </c>
      <c r="C193" s="84"/>
      <c r="D193" s="84"/>
      <c r="E193" s="19" t="s">
        <v>3</v>
      </c>
    </row>
    <row r="194" spans="1:8" ht="37.5" customHeight="1" x14ac:dyDescent="0.2">
      <c r="B194" s="112" t="s">
        <v>100</v>
      </c>
      <c r="C194" s="112"/>
      <c r="D194" s="112"/>
      <c r="E194" s="22">
        <v>182631</v>
      </c>
    </row>
    <row r="195" spans="1:8" ht="23.45" customHeight="1" x14ac:dyDescent="0.2">
      <c r="B195" s="44"/>
      <c r="C195" s="44"/>
      <c r="D195" s="44"/>
      <c r="E195" s="45"/>
    </row>
    <row r="196" spans="1:8" ht="9.75" customHeight="1" x14ac:dyDescent="0.2">
      <c r="B196" s="44"/>
      <c r="C196" s="44"/>
      <c r="D196" s="44"/>
      <c r="E196" s="45"/>
    </row>
    <row r="197" spans="1:8" ht="19.5" customHeight="1" x14ac:dyDescent="0.2">
      <c r="A197" s="2" t="s">
        <v>53</v>
      </c>
    </row>
    <row r="198" spans="1:8" ht="30" customHeight="1" x14ac:dyDescent="0.2">
      <c r="A198" s="115" t="s">
        <v>334</v>
      </c>
      <c r="B198" s="115"/>
      <c r="C198" s="115"/>
      <c r="D198" s="115"/>
      <c r="E198" s="115"/>
      <c r="F198" s="115"/>
      <c r="G198" s="115"/>
    </row>
    <row r="199" spans="1:8" ht="30" customHeight="1" x14ac:dyDescent="0.2">
      <c r="A199" s="53"/>
      <c r="B199" s="53"/>
      <c r="C199" s="53"/>
      <c r="D199" s="53"/>
      <c r="E199" s="53"/>
      <c r="F199" s="53"/>
      <c r="G199" s="53"/>
    </row>
    <row r="200" spans="1:8" ht="30" customHeight="1" x14ac:dyDescent="0.2">
      <c r="A200" s="53"/>
      <c r="B200" s="53"/>
      <c r="C200" s="53"/>
      <c r="D200" s="53"/>
      <c r="E200" s="53"/>
      <c r="F200" s="53"/>
      <c r="G200" s="53"/>
    </row>
    <row r="201" spans="1:8" ht="11.25" customHeight="1" x14ac:dyDescent="0.2">
      <c r="A201" s="5"/>
    </row>
    <row r="202" spans="1:8" ht="33.75" customHeight="1" x14ac:dyDescent="0.2">
      <c r="B202" s="84" t="s">
        <v>2</v>
      </c>
      <c r="C202" s="84"/>
      <c r="D202" s="84" t="s">
        <v>3</v>
      </c>
      <c r="E202" s="84"/>
      <c r="F202" s="84" t="s">
        <v>101</v>
      </c>
      <c r="G202" s="84"/>
    </row>
    <row r="203" spans="1:8" ht="37.5" customHeight="1" x14ac:dyDescent="0.2">
      <c r="B203" s="112" t="s">
        <v>102</v>
      </c>
      <c r="C203" s="112"/>
      <c r="D203" s="113">
        <v>170140605.22999999</v>
      </c>
      <c r="E203" s="113"/>
      <c r="F203" s="90" t="s">
        <v>149</v>
      </c>
      <c r="G203" s="90"/>
    </row>
    <row r="204" spans="1:8" ht="14.25" customHeight="1" x14ac:dyDescent="0.2">
      <c r="B204" s="44"/>
      <c r="C204" s="44"/>
      <c r="D204" s="45"/>
      <c r="E204" s="45"/>
      <c r="F204" s="30"/>
      <c r="G204" s="30"/>
    </row>
    <row r="205" spans="1:8" ht="19.5" customHeight="1" x14ac:dyDescent="0.2">
      <c r="A205" s="155" t="s">
        <v>188</v>
      </c>
      <c r="B205" s="155"/>
      <c r="C205" s="155"/>
      <c r="D205" s="155"/>
      <c r="E205" s="155"/>
      <c r="F205" s="155"/>
      <c r="G205" s="155"/>
    </row>
    <row r="206" spans="1:8" ht="17.25" customHeight="1" x14ac:dyDescent="0.2">
      <c r="A206" s="156" t="s">
        <v>290</v>
      </c>
      <c r="B206" s="156"/>
      <c r="C206" s="156"/>
      <c r="D206" s="156"/>
      <c r="E206" s="156"/>
      <c r="F206" s="156"/>
      <c r="G206" s="156"/>
    </row>
    <row r="207" spans="1:8" ht="32.25" customHeight="1" x14ac:dyDescent="0.2">
      <c r="A207" s="157" t="s">
        <v>189</v>
      </c>
      <c r="B207" s="157"/>
      <c r="C207" s="157"/>
      <c r="D207" s="157"/>
      <c r="E207" s="157"/>
      <c r="F207" s="157"/>
      <c r="G207" s="157"/>
    </row>
    <row r="208" spans="1:8" ht="36" customHeight="1" x14ac:dyDescent="0.2">
      <c r="A208" s="81" t="s">
        <v>335</v>
      </c>
      <c r="B208" s="81"/>
      <c r="C208" s="81"/>
      <c r="D208" s="81"/>
      <c r="E208" s="81"/>
      <c r="F208" s="81"/>
      <c r="G208" s="81"/>
      <c r="H208" s="81"/>
    </row>
    <row r="209" spans="1:15" ht="21" customHeight="1" x14ac:dyDescent="0.2">
      <c r="A209" s="46"/>
      <c r="B209" s="46"/>
      <c r="C209" s="46"/>
      <c r="D209" s="46"/>
      <c r="E209" s="46"/>
      <c r="F209" s="46"/>
      <c r="G209" s="46"/>
      <c r="H209" s="46"/>
    </row>
    <row r="210" spans="1:15" ht="22.5" customHeight="1" x14ac:dyDescent="0.2">
      <c r="A210" s="158" t="s">
        <v>2</v>
      </c>
      <c r="B210" s="158"/>
      <c r="C210" s="127"/>
      <c r="D210" s="84" t="s">
        <v>116</v>
      </c>
      <c r="E210" s="84"/>
      <c r="F210" s="84" t="s">
        <v>117</v>
      </c>
      <c r="G210" s="84"/>
      <c r="H210" s="84"/>
    </row>
    <row r="211" spans="1:15" ht="16.5" customHeight="1" x14ac:dyDescent="0.2">
      <c r="A211" s="158"/>
      <c r="B211" s="158"/>
      <c r="C211" s="127"/>
      <c r="D211" s="159" t="s">
        <v>314</v>
      </c>
      <c r="E211" s="159"/>
      <c r="F211" s="159" t="s">
        <v>336</v>
      </c>
      <c r="G211" s="159"/>
      <c r="H211" s="159"/>
    </row>
    <row r="212" spans="1:15" x14ac:dyDescent="0.2">
      <c r="A212" s="113" t="s">
        <v>118</v>
      </c>
      <c r="B212" s="113"/>
      <c r="C212" s="113"/>
      <c r="D212" s="113">
        <v>50000</v>
      </c>
      <c r="E212" s="113"/>
      <c r="F212" s="113">
        <v>0</v>
      </c>
      <c r="G212" s="113"/>
      <c r="H212" s="113"/>
    </row>
    <row r="213" spans="1:15" x14ac:dyDescent="0.2">
      <c r="A213" s="113" t="s">
        <v>9</v>
      </c>
      <c r="B213" s="113"/>
      <c r="C213" s="113"/>
      <c r="D213" s="113">
        <v>628450390.76999998</v>
      </c>
      <c r="E213" s="113"/>
      <c r="F213" s="113">
        <v>80113345.260000005</v>
      </c>
      <c r="G213" s="113"/>
      <c r="H213" s="113"/>
    </row>
    <row r="214" spans="1:15" x14ac:dyDescent="0.2">
      <c r="A214" s="113" t="s">
        <v>119</v>
      </c>
      <c r="B214" s="113"/>
      <c r="C214" s="113"/>
      <c r="D214" s="113">
        <v>212573.38</v>
      </c>
      <c r="E214" s="113"/>
      <c r="F214" s="113">
        <v>751449853.91999996</v>
      </c>
      <c r="G214" s="113"/>
      <c r="H214" s="113"/>
    </row>
    <row r="215" spans="1:15" ht="22.5" customHeight="1" x14ac:dyDescent="0.2">
      <c r="A215" s="117" t="s">
        <v>120</v>
      </c>
      <c r="B215" s="117"/>
      <c r="C215" s="117"/>
      <c r="D215" s="117">
        <f>+D212+D213+D214</f>
        <v>628712964.14999998</v>
      </c>
      <c r="E215" s="117"/>
      <c r="F215" s="117">
        <f>+F212+F213+F214</f>
        <v>831563199.17999995</v>
      </c>
      <c r="G215" s="117"/>
      <c r="H215" s="117"/>
    </row>
    <row r="216" spans="1:15" ht="12" customHeight="1" x14ac:dyDescent="0.2">
      <c r="A216" s="2"/>
    </row>
    <row r="217" spans="1:15" ht="19.149999999999999" customHeight="1" x14ac:dyDescent="0.2">
      <c r="A217" s="157" t="s">
        <v>190</v>
      </c>
      <c r="B217" s="157"/>
      <c r="C217" s="157"/>
      <c r="D217" s="157"/>
      <c r="E217" s="157"/>
      <c r="F217" s="157"/>
      <c r="G217" s="157"/>
    </row>
    <row r="218" spans="1:15" ht="19.149999999999999" customHeight="1" x14ac:dyDescent="0.2">
      <c r="A218" s="72"/>
      <c r="B218" s="72"/>
      <c r="C218" s="72"/>
      <c r="D218" s="72"/>
      <c r="E218" s="72"/>
      <c r="F218" s="72"/>
      <c r="G218" s="72"/>
    </row>
    <row r="219" spans="1:15" s="52" customFormat="1" ht="29.45" customHeight="1" x14ac:dyDescent="0.2">
      <c r="A219" s="160" t="s">
        <v>337</v>
      </c>
      <c r="B219" s="160"/>
      <c r="C219" s="160"/>
      <c r="D219" s="160"/>
      <c r="E219" s="160"/>
      <c r="F219" s="160"/>
      <c r="G219" s="160"/>
      <c r="H219" s="160"/>
      <c r="I219" s="58"/>
      <c r="J219" s="58"/>
      <c r="K219" s="58"/>
      <c r="L219" s="1"/>
      <c r="M219" s="1"/>
      <c r="N219" s="1"/>
      <c r="O219" s="1"/>
    </row>
    <row r="220" spans="1:15" s="52" customFormat="1" ht="12" customHeight="1" x14ac:dyDescent="0.2">
      <c r="A220" s="50"/>
      <c r="B220" s="50"/>
      <c r="C220" s="50"/>
      <c r="D220" s="50"/>
      <c r="E220" s="50"/>
      <c r="F220" s="50"/>
      <c r="G220" s="50"/>
      <c r="H220" s="50"/>
      <c r="I220" s="50"/>
      <c r="J220" s="50"/>
      <c r="K220" s="50"/>
      <c r="L220" s="1"/>
      <c r="M220" s="1"/>
      <c r="N220" s="1"/>
      <c r="O220" s="1"/>
    </row>
    <row r="221" spans="1:15" s="52" customFormat="1" ht="26.45" customHeight="1" x14ac:dyDescent="0.2">
      <c r="A221" s="147" t="s">
        <v>2</v>
      </c>
      <c r="B221" s="147"/>
      <c r="C221" s="147"/>
      <c r="D221" s="147"/>
      <c r="E221" s="147">
        <v>2024</v>
      </c>
      <c r="F221" s="147"/>
      <c r="G221" s="147">
        <v>2023</v>
      </c>
      <c r="H221" s="147"/>
      <c r="I221" s="50"/>
      <c r="J221" s="50"/>
      <c r="K221" s="50"/>
      <c r="L221" s="1"/>
      <c r="M221" s="1"/>
      <c r="N221" s="1"/>
      <c r="O221" s="1"/>
    </row>
    <row r="222" spans="1:15" ht="23.25" customHeight="1" x14ac:dyDescent="0.2">
      <c r="A222" s="112" t="s">
        <v>291</v>
      </c>
      <c r="B222" s="112"/>
      <c r="C222" s="112"/>
      <c r="D222" s="112"/>
      <c r="E222" s="89">
        <v>0</v>
      </c>
      <c r="F222" s="113"/>
      <c r="G222" s="113" t="s">
        <v>300</v>
      </c>
      <c r="H222" s="113"/>
      <c r="I222" s="50"/>
      <c r="J222" s="50"/>
      <c r="K222" s="50"/>
    </row>
    <row r="223" spans="1:15" ht="15.75" customHeight="1" x14ac:dyDescent="0.2">
      <c r="A223" s="112" t="s">
        <v>292</v>
      </c>
      <c r="B223" s="112"/>
      <c r="C223" s="112"/>
      <c r="D223" s="112"/>
      <c r="E223" s="89">
        <v>0</v>
      </c>
      <c r="F223" s="113"/>
      <c r="G223" s="113">
        <v>0</v>
      </c>
      <c r="H223" s="113"/>
      <c r="I223" s="50"/>
      <c r="J223" s="50"/>
      <c r="K223" s="50"/>
    </row>
    <row r="224" spans="1:15" ht="15.75" customHeight="1" x14ac:dyDescent="0.2">
      <c r="A224" s="112" t="s">
        <v>293</v>
      </c>
      <c r="B224" s="112"/>
      <c r="C224" s="112"/>
      <c r="D224" s="112"/>
      <c r="E224" s="89">
        <v>0</v>
      </c>
      <c r="F224" s="113"/>
      <c r="G224" s="113">
        <v>0</v>
      </c>
      <c r="H224" s="113"/>
      <c r="I224" s="50"/>
      <c r="J224" s="50"/>
      <c r="K224" s="50"/>
    </row>
    <row r="225" spans="1:15" ht="15" customHeight="1" x14ac:dyDescent="0.2">
      <c r="A225" s="112" t="s">
        <v>294</v>
      </c>
      <c r="B225" s="112"/>
      <c r="C225" s="112"/>
      <c r="D225" s="112"/>
      <c r="E225" s="89">
        <v>0</v>
      </c>
      <c r="F225" s="113"/>
      <c r="G225" s="113">
        <v>0</v>
      </c>
      <c r="H225" s="113"/>
      <c r="I225" s="50"/>
      <c r="J225" s="50"/>
      <c r="K225" s="50"/>
    </row>
    <row r="226" spans="1:15" ht="15" customHeight="1" x14ac:dyDescent="0.2">
      <c r="A226" s="112" t="s">
        <v>295</v>
      </c>
      <c r="B226" s="112"/>
      <c r="C226" s="112"/>
      <c r="D226" s="112"/>
      <c r="E226" s="89">
        <v>0</v>
      </c>
      <c r="F226" s="113"/>
      <c r="G226" s="113">
        <v>0</v>
      </c>
      <c r="H226" s="113"/>
      <c r="I226" s="50"/>
      <c r="J226" s="50"/>
      <c r="K226" s="50"/>
    </row>
    <row r="227" spans="1:15" ht="25.5" customHeight="1" x14ac:dyDescent="0.2">
      <c r="A227" s="112" t="s">
        <v>296</v>
      </c>
      <c r="B227" s="112"/>
      <c r="C227" s="112"/>
      <c r="D227" s="112"/>
      <c r="E227" s="89">
        <v>0</v>
      </c>
      <c r="F227" s="113"/>
      <c r="G227" s="113">
        <v>0</v>
      </c>
      <c r="H227" s="113"/>
      <c r="I227" s="50"/>
      <c r="J227" s="50"/>
      <c r="K227" s="50"/>
    </row>
    <row r="228" spans="1:15" ht="15" customHeight="1" x14ac:dyDescent="0.2">
      <c r="A228" s="112" t="s">
        <v>297</v>
      </c>
      <c r="B228" s="112"/>
      <c r="C228" s="112"/>
      <c r="D228" s="112"/>
      <c r="E228" s="89">
        <v>16741843.98</v>
      </c>
      <c r="F228" s="113"/>
      <c r="G228" s="113">
        <v>0</v>
      </c>
      <c r="H228" s="113"/>
      <c r="I228" s="50"/>
      <c r="J228" s="50"/>
      <c r="K228" s="50"/>
    </row>
    <row r="229" spans="1:15" ht="15" customHeight="1" x14ac:dyDescent="0.2">
      <c r="A229" s="112" t="s">
        <v>298</v>
      </c>
      <c r="B229" s="112"/>
      <c r="C229" s="112"/>
      <c r="D229" s="112"/>
      <c r="E229" s="89">
        <v>0</v>
      </c>
      <c r="F229" s="113"/>
      <c r="G229" s="113">
        <v>0</v>
      </c>
      <c r="H229" s="113"/>
      <c r="I229" s="50"/>
      <c r="J229" s="50"/>
      <c r="K229" s="50"/>
    </row>
    <row r="230" spans="1:15" ht="15" customHeight="1" x14ac:dyDescent="0.2">
      <c r="A230" s="112" t="s">
        <v>299</v>
      </c>
      <c r="B230" s="112"/>
      <c r="C230" s="112"/>
      <c r="D230" s="112"/>
      <c r="E230" s="89">
        <v>0</v>
      </c>
      <c r="F230" s="113"/>
      <c r="G230" s="113"/>
      <c r="H230" s="113"/>
      <c r="I230" s="50"/>
      <c r="J230" s="50"/>
      <c r="K230" s="50"/>
    </row>
    <row r="231" spans="1:15" s="52" customFormat="1" ht="15" customHeight="1" x14ac:dyDescent="0.2">
      <c r="A231" s="112" t="s">
        <v>282</v>
      </c>
      <c r="B231" s="112"/>
      <c r="C231" s="112"/>
      <c r="D231" s="112"/>
      <c r="E231" s="93">
        <v>644700.79</v>
      </c>
      <c r="F231" s="140"/>
      <c r="G231" s="140">
        <v>0</v>
      </c>
      <c r="H231" s="140"/>
      <c r="I231" s="50"/>
      <c r="J231" s="50"/>
      <c r="K231" s="50"/>
      <c r="L231" s="1"/>
      <c r="M231" s="1"/>
      <c r="N231" s="1"/>
      <c r="O231" s="1"/>
    </row>
    <row r="232" spans="1:15" s="52" customFormat="1" ht="15" customHeight="1" x14ac:dyDescent="0.2">
      <c r="A232" s="112" t="s">
        <v>283</v>
      </c>
      <c r="B232" s="112"/>
      <c r="C232" s="112"/>
      <c r="D232" s="112"/>
      <c r="E232" s="89">
        <v>0</v>
      </c>
      <c r="F232" s="113"/>
      <c r="G232" s="113">
        <v>0</v>
      </c>
      <c r="H232" s="113"/>
      <c r="I232" s="50"/>
      <c r="J232" s="50"/>
      <c r="K232" s="50"/>
      <c r="L232" s="1"/>
      <c r="M232" s="1"/>
      <c r="N232" s="1"/>
      <c r="O232" s="1"/>
    </row>
    <row r="233" spans="1:15" s="52" customFormat="1" ht="15" customHeight="1" x14ac:dyDescent="0.2">
      <c r="A233" s="112" t="s">
        <v>284</v>
      </c>
      <c r="B233" s="112"/>
      <c r="C233" s="112"/>
      <c r="D233" s="112"/>
      <c r="E233" s="89">
        <v>0</v>
      </c>
      <c r="F233" s="113"/>
      <c r="G233" s="113">
        <v>0</v>
      </c>
      <c r="H233" s="113"/>
      <c r="I233" s="50"/>
      <c r="J233" s="50"/>
      <c r="K233" s="50"/>
      <c r="L233" s="1"/>
      <c r="M233" s="1"/>
      <c r="N233" s="1"/>
      <c r="O233" s="1"/>
    </row>
    <row r="234" spans="1:15" s="52" customFormat="1" ht="15" customHeight="1" x14ac:dyDescent="0.2">
      <c r="A234" s="112" t="s">
        <v>285</v>
      </c>
      <c r="B234" s="112"/>
      <c r="C234" s="112"/>
      <c r="D234" s="112"/>
      <c r="E234" s="89">
        <v>3701936</v>
      </c>
      <c r="F234" s="113"/>
      <c r="G234" s="113">
        <v>0</v>
      </c>
      <c r="H234" s="113"/>
      <c r="I234" s="50"/>
      <c r="J234" s="50"/>
      <c r="K234" s="50"/>
      <c r="L234" s="1"/>
      <c r="M234" s="1"/>
      <c r="N234" s="1"/>
      <c r="O234" s="1"/>
    </row>
    <row r="235" spans="1:15" s="52" customFormat="1" ht="15" customHeight="1" x14ac:dyDescent="0.2">
      <c r="A235" s="112" t="s">
        <v>286</v>
      </c>
      <c r="B235" s="112"/>
      <c r="C235" s="112"/>
      <c r="D235" s="112"/>
      <c r="E235" s="89">
        <v>2359498.61</v>
      </c>
      <c r="F235" s="113"/>
      <c r="G235" s="113">
        <v>0</v>
      </c>
      <c r="H235" s="113"/>
      <c r="I235" s="50"/>
      <c r="J235" s="50"/>
      <c r="K235" s="50"/>
      <c r="L235" s="1"/>
      <c r="M235" s="1"/>
      <c r="N235" s="1"/>
      <c r="O235" s="1"/>
    </row>
    <row r="236" spans="1:15" s="52" customFormat="1" ht="15" customHeight="1" x14ac:dyDescent="0.2">
      <c r="A236" s="112" t="s">
        <v>287</v>
      </c>
      <c r="B236" s="112"/>
      <c r="C236" s="112"/>
      <c r="D236" s="112"/>
      <c r="E236" s="89">
        <v>143550</v>
      </c>
      <c r="F236" s="113"/>
      <c r="G236" s="113">
        <v>0</v>
      </c>
      <c r="H236" s="113"/>
      <c r="I236" s="50"/>
      <c r="J236" s="50"/>
      <c r="K236" s="50"/>
      <c r="L236" s="1"/>
      <c r="M236" s="1"/>
      <c r="N236" s="1"/>
      <c r="O236" s="1"/>
    </row>
    <row r="237" spans="1:15" ht="15" customHeight="1" x14ac:dyDescent="0.2">
      <c r="A237" s="112" t="s">
        <v>288</v>
      </c>
      <c r="B237" s="112"/>
      <c r="C237" s="112"/>
      <c r="D237" s="112"/>
      <c r="E237" s="89">
        <v>0</v>
      </c>
      <c r="F237" s="113"/>
      <c r="G237" s="113">
        <v>0</v>
      </c>
      <c r="H237" s="113"/>
      <c r="I237" s="50"/>
      <c r="J237" s="50"/>
      <c r="K237" s="50"/>
    </row>
    <row r="238" spans="1:15" ht="31.5" customHeight="1" x14ac:dyDescent="0.2">
      <c r="A238" s="161" t="s">
        <v>289</v>
      </c>
      <c r="B238" s="161"/>
      <c r="C238" s="161"/>
      <c r="D238" s="161"/>
      <c r="E238" s="162">
        <f>SUM(E222:E237)</f>
        <v>23591529.379999999</v>
      </c>
      <c r="F238" s="163"/>
      <c r="G238" s="164">
        <f>SUM(G222:G237)</f>
        <v>0</v>
      </c>
      <c r="H238" s="163"/>
      <c r="I238" s="50"/>
      <c r="J238" s="57"/>
      <c r="K238" s="66"/>
    </row>
    <row r="240" spans="1:15" ht="37.15" customHeight="1" x14ac:dyDescent="0.2">
      <c r="A240" s="156" t="s">
        <v>301</v>
      </c>
      <c r="B240" s="156"/>
      <c r="C240" s="156"/>
      <c r="D240" s="156"/>
      <c r="E240" s="156"/>
      <c r="F240" s="156"/>
      <c r="G240" s="156"/>
    </row>
    <row r="241" spans="1:8" ht="24.75" customHeight="1" x14ac:dyDescent="0.2">
      <c r="A241" s="166" t="s">
        <v>121</v>
      </c>
      <c r="B241" s="166"/>
      <c r="C241" s="166"/>
      <c r="D241" s="166"/>
      <c r="E241" s="166"/>
      <c r="F241" s="166"/>
      <c r="G241" s="166"/>
      <c r="H241" s="166"/>
    </row>
    <row r="242" spans="1:8" ht="9" customHeight="1" x14ac:dyDescent="0.2">
      <c r="A242" s="9"/>
    </row>
    <row r="243" spans="1:8" ht="24.75" customHeight="1" x14ac:dyDescent="0.2">
      <c r="A243" s="2" t="s">
        <v>0</v>
      </c>
    </row>
    <row r="244" spans="1:8" ht="0.75" customHeight="1" x14ac:dyDescent="0.2">
      <c r="A244" s="2"/>
    </row>
    <row r="245" spans="1:8" ht="24" customHeight="1" x14ac:dyDescent="0.2">
      <c r="A245" s="81" t="s">
        <v>122</v>
      </c>
      <c r="B245" s="81"/>
      <c r="C245" s="81"/>
      <c r="D245" s="81"/>
      <c r="E245" s="81"/>
      <c r="F245" s="81"/>
      <c r="G245" s="81"/>
      <c r="H245" s="81"/>
    </row>
    <row r="246" spans="1:8" ht="6.6" customHeight="1" x14ac:dyDescent="0.2">
      <c r="A246" s="46"/>
      <c r="B246" s="46"/>
      <c r="C246" s="46"/>
      <c r="D246" s="46"/>
      <c r="E246" s="46"/>
      <c r="F246" s="46"/>
      <c r="G246" s="46"/>
      <c r="H246" s="46"/>
    </row>
    <row r="247" spans="1:8" ht="24" customHeight="1" x14ac:dyDescent="0.2">
      <c r="A247" s="7"/>
    </row>
    <row r="248" spans="1:8" ht="45" customHeight="1" x14ac:dyDescent="0.2">
      <c r="A248" s="147" t="s">
        <v>140</v>
      </c>
      <c r="B248" s="147"/>
      <c r="C248" s="31" t="s">
        <v>315</v>
      </c>
      <c r="D248" s="147" t="s">
        <v>338</v>
      </c>
      <c r="E248" s="147"/>
      <c r="F248" s="147" t="s">
        <v>123</v>
      </c>
      <c r="G248" s="147" t="s">
        <v>124</v>
      </c>
      <c r="H248" s="147"/>
    </row>
    <row r="249" spans="1:8" ht="26.25" customHeight="1" x14ac:dyDescent="0.2">
      <c r="A249" s="147"/>
      <c r="B249" s="147"/>
      <c r="C249" s="31"/>
      <c r="D249" s="31" t="s">
        <v>125</v>
      </c>
      <c r="E249" s="31" t="s">
        <v>126</v>
      </c>
      <c r="F249" s="147"/>
      <c r="G249" s="147"/>
      <c r="H249" s="147"/>
    </row>
    <row r="250" spans="1:8" ht="14.25" customHeight="1" x14ac:dyDescent="0.2">
      <c r="A250" s="165" t="s">
        <v>127</v>
      </c>
      <c r="B250" s="165"/>
      <c r="C250" s="42">
        <v>7360080</v>
      </c>
      <c r="D250" s="42">
        <v>5531750</v>
      </c>
      <c r="E250" s="37">
        <v>0.75</v>
      </c>
      <c r="F250" s="150" t="s">
        <v>128</v>
      </c>
      <c r="G250" s="150"/>
      <c r="H250" s="150"/>
    </row>
    <row r="251" spans="1:8" ht="14.25" customHeight="1" x14ac:dyDescent="0.2">
      <c r="A251" s="165" t="s">
        <v>113</v>
      </c>
      <c r="B251" s="165"/>
      <c r="C251" s="42">
        <v>390000</v>
      </c>
      <c r="D251" s="42">
        <v>290537.08</v>
      </c>
      <c r="E251" s="37">
        <v>0.75</v>
      </c>
      <c r="F251" s="150" t="s">
        <v>128</v>
      </c>
      <c r="G251" s="150"/>
      <c r="H251" s="150"/>
    </row>
    <row r="252" spans="1:8" ht="12" customHeight="1" x14ac:dyDescent="0.2">
      <c r="A252" s="165" t="s">
        <v>129</v>
      </c>
      <c r="B252" s="165"/>
      <c r="C252" s="42">
        <v>15373092.84</v>
      </c>
      <c r="D252" s="42">
        <v>1711430.62</v>
      </c>
      <c r="E252" s="37">
        <v>0.12</v>
      </c>
      <c r="F252" s="150" t="s">
        <v>128</v>
      </c>
      <c r="G252" s="150"/>
      <c r="H252" s="150"/>
    </row>
    <row r="253" spans="1:8" ht="20.25" customHeight="1" x14ac:dyDescent="0.2">
      <c r="A253" s="165" t="s">
        <v>141</v>
      </c>
      <c r="B253" s="165"/>
      <c r="C253" s="42">
        <v>1303200</v>
      </c>
      <c r="D253" s="42">
        <v>925200</v>
      </c>
      <c r="E253" s="37">
        <v>0.71</v>
      </c>
      <c r="F253" s="150" t="s">
        <v>128</v>
      </c>
      <c r="G253" s="150"/>
      <c r="H253" s="150"/>
    </row>
    <row r="254" spans="1:8" ht="20.25" customHeight="1" x14ac:dyDescent="0.2">
      <c r="A254" s="165" t="s">
        <v>130</v>
      </c>
      <c r="B254" s="165"/>
      <c r="C254" s="42">
        <v>21487665.960000001</v>
      </c>
      <c r="D254" s="42">
        <v>6849685.4000000004</v>
      </c>
      <c r="E254" s="37">
        <v>0.32</v>
      </c>
      <c r="F254" s="150" t="s">
        <v>128</v>
      </c>
      <c r="G254" s="150"/>
      <c r="H254" s="150"/>
    </row>
    <row r="255" spans="1:8" ht="20.25" customHeight="1" x14ac:dyDescent="0.2">
      <c r="A255" s="165" t="s">
        <v>317</v>
      </c>
      <c r="B255" s="165"/>
      <c r="C255" s="42">
        <v>16600000</v>
      </c>
      <c r="D255" s="42">
        <v>16741843.98</v>
      </c>
      <c r="E255" s="37">
        <v>1.01</v>
      </c>
      <c r="F255" s="150" t="s">
        <v>128</v>
      </c>
      <c r="G255" s="150"/>
      <c r="H255" s="150"/>
    </row>
    <row r="256" spans="1:8" ht="24" customHeight="1" x14ac:dyDescent="0.2">
      <c r="A256" s="151" t="s">
        <v>36</v>
      </c>
      <c r="B256" s="151"/>
      <c r="C256" s="39">
        <f>+C250+C251+C252+C253+C254+C255</f>
        <v>62514038.799999997</v>
      </c>
      <c r="D256" s="39">
        <f>+D250+D251+D252+D253+D254+D255</f>
        <v>32050447.079999998</v>
      </c>
      <c r="E256" s="36">
        <v>0.52</v>
      </c>
      <c r="F256" s="151" t="s">
        <v>128</v>
      </c>
      <c r="G256" s="151"/>
      <c r="H256" s="151"/>
    </row>
    <row r="257" spans="1:15" ht="16.899999999999999" customHeight="1" x14ac:dyDescent="0.2">
      <c r="A257" s="62"/>
      <c r="B257" s="62"/>
      <c r="C257" s="63"/>
      <c r="D257" s="63"/>
      <c r="E257" s="64"/>
      <c r="F257" s="62"/>
      <c r="G257" s="62"/>
      <c r="H257" s="62"/>
    </row>
    <row r="258" spans="1:15" ht="23.25" customHeight="1" x14ac:dyDescent="0.2">
      <c r="A258" s="2" t="s">
        <v>43</v>
      </c>
    </row>
    <row r="259" spans="1:15" ht="25.15" customHeight="1" x14ac:dyDescent="0.2">
      <c r="A259" s="115" t="s">
        <v>351</v>
      </c>
      <c r="B259" s="115"/>
      <c r="C259" s="115"/>
      <c r="D259" s="115"/>
      <c r="E259" s="115"/>
      <c r="F259" s="115"/>
      <c r="G259" s="115"/>
      <c r="H259" s="115"/>
    </row>
    <row r="260" spans="1:15" ht="9" customHeight="1" x14ac:dyDescent="0.2">
      <c r="A260" s="53"/>
      <c r="B260" s="53"/>
      <c r="C260" s="53"/>
      <c r="D260" s="53"/>
      <c r="E260" s="53"/>
      <c r="F260" s="53"/>
      <c r="G260" s="53"/>
      <c r="H260" s="53"/>
    </row>
    <row r="261" spans="1:15" ht="23.25" customHeight="1" x14ac:dyDescent="0.2">
      <c r="A261" s="100" t="s">
        <v>2</v>
      </c>
      <c r="B261" s="100"/>
      <c r="C261" s="100" t="s">
        <v>316</v>
      </c>
      <c r="D261" s="34" t="s">
        <v>132</v>
      </c>
      <c r="E261" s="100" t="s">
        <v>110</v>
      </c>
      <c r="F261" s="100" t="s">
        <v>340</v>
      </c>
      <c r="G261" s="102" t="s">
        <v>110</v>
      </c>
      <c r="H261" s="103"/>
    </row>
    <row r="262" spans="1:15" ht="36" x14ac:dyDescent="0.2">
      <c r="A262" s="100"/>
      <c r="B262" s="100"/>
      <c r="C262" s="100"/>
      <c r="D262" s="34" t="s">
        <v>339</v>
      </c>
      <c r="E262" s="100"/>
      <c r="F262" s="100"/>
      <c r="G262" s="167"/>
      <c r="H262" s="168"/>
    </row>
    <row r="263" spans="1:15" x14ac:dyDescent="0.2">
      <c r="A263" s="174" t="s">
        <v>133</v>
      </c>
      <c r="B263" s="174"/>
      <c r="C263" s="65">
        <v>134338509.28</v>
      </c>
      <c r="D263" s="65">
        <v>178599522.93000001</v>
      </c>
      <c r="E263" s="79">
        <v>1.33</v>
      </c>
      <c r="F263" s="65">
        <v>178599522.93000001</v>
      </c>
      <c r="G263" s="175">
        <v>1.33</v>
      </c>
      <c r="H263" s="176"/>
    </row>
    <row r="264" spans="1:15" x14ac:dyDescent="0.2">
      <c r="A264" s="68"/>
      <c r="B264" s="68"/>
      <c r="C264" s="69"/>
      <c r="D264" s="69"/>
      <c r="E264" s="70"/>
      <c r="F264" s="69"/>
      <c r="G264" s="71"/>
      <c r="H264" s="71"/>
    </row>
    <row r="265" spans="1:15" ht="15" x14ac:dyDescent="0.2">
      <c r="A265" s="155" t="s">
        <v>134</v>
      </c>
      <c r="B265" s="155"/>
      <c r="C265" s="155"/>
      <c r="D265" s="155"/>
      <c r="E265" s="155"/>
      <c r="F265" s="155"/>
      <c r="G265" s="155"/>
    </row>
    <row r="266" spans="1:15" ht="8.4499999999999993" customHeight="1" x14ac:dyDescent="0.2">
      <c r="A266" s="5"/>
    </row>
    <row r="267" spans="1:15" x14ac:dyDescent="0.2">
      <c r="A267" s="115" t="s">
        <v>135</v>
      </c>
      <c r="B267" s="115"/>
      <c r="C267" s="115"/>
      <c r="D267" s="115"/>
      <c r="E267" s="115"/>
      <c r="F267" s="115"/>
      <c r="G267" s="115"/>
      <c r="H267" s="115"/>
    </row>
    <row r="268" spans="1:15" x14ac:dyDescent="0.2">
      <c r="A268" s="5"/>
    </row>
    <row r="269" spans="1:15" s="52" customFormat="1" ht="12" customHeight="1" x14ac:dyDescent="0.2">
      <c r="A269" s="177" t="s">
        <v>272</v>
      </c>
      <c r="B269" s="178"/>
      <c r="C269" s="178"/>
      <c r="D269" s="178"/>
      <c r="E269" s="178"/>
      <c r="F269" s="178"/>
      <c r="G269" s="178"/>
      <c r="H269" s="178"/>
      <c r="I269" s="1"/>
      <c r="J269" s="1"/>
      <c r="K269" s="1"/>
      <c r="L269" s="1"/>
      <c r="M269" s="1"/>
      <c r="N269" s="1"/>
      <c r="O269" s="1"/>
    </row>
    <row r="270" spans="1:15" s="52" customFormat="1" ht="12" customHeight="1" x14ac:dyDescent="0.2">
      <c r="A270" s="177" t="s">
        <v>2</v>
      </c>
      <c r="B270" s="178"/>
      <c r="C270" s="178"/>
      <c r="D270" s="179"/>
      <c r="E270" s="177">
        <v>2024</v>
      </c>
      <c r="F270" s="178"/>
      <c r="G270" s="177">
        <v>2023</v>
      </c>
      <c r="H270" s="178"/>
      <c r="I270" s="1"/>
      <c r="J270" s="1"/>
      <c r="K270" s="1"/>
      <c r="L270" s="1"/>
      <c r="M270" s="1"/>
      <c r="N270" s="1"/>
      <c r="O270" s="1"/>
    </row>
    <row r="271" spans="1:15" x14ac:dyDescent="0.2">
      <c r="A271" s="169" t="s">
        <v>273</v>
      </c>
      <c r="B271" s="169"/>
      <c r="C271" s="169"/>
      <c r="D271" s="169"/>
      <c r="E271" s="170">
        <v>170140605.22999999</v>
      </c>
      <c r="F271" s="171"/>
      <c r="G271" s="170">
        <v>114802814.15000001</v>
      </c>
      <c r="H271" s="171"/>
    </row>
    <row r="272" spans="1:15" ht="26.25" customHeight="1" x14ac:dyDescent="0.2">
      <c r="A272" s="169" t="s">
        <v>274</v>
      </c>
      <c r="B272" s="169"/>
      <c r="C272" s="169"/>
      <c r="D272" s="169"/>
      <c r="E272" s="172">
        <f>SUM(E273:F278)</f>
        <v>0</v>
      </c>
      <c r="F272" s="173"/>
      <c r="G272" s="172">
        <f>SUM(G273:H278)</f>
        <v>0</v>
      </c>
      <c r="H272" s="173"/>
    </row>
    <row r="273" spans="1:15" ht="14.25" customHeight="1" x14ac:dyDescent="0.2">
      <c r="A273" s="112" t="s">
        <v>275</v>
      </c>
      <c r="B273" s="112"/>
      <c r="C273" s="112"/>
      <c r="D273" s="112"/>
      <c r="E273" s="170">
        <v>0</v>
      </c>
      <c r="F273" s="171"/>
      <c r="G273" s="170">
        <v>0</v>
      </c>
      <c r="H273" s="171"/>
    </row>
    <row r="274" spans="1:15" ht="14.25" customHeight="1" x14ac:dyDescent="0.2">
      <c r="A274" s="112" t="s">
        <v>276</v>
      </c>
      <c r="B274" s="112"/>
      <c r="C274" s="112"/>
      <c r="D274" s="112"/>
      <c r="E274" s="170">
        <v>0</v>
      </c>
      <c r="F274" s="171"/>
      <c r="G274" s="170">
        <v>0</v>
      </c>
      <c r="H274" s="171"/>
    </row>
    <row r="275" spans="1:15" ht="14.25" customHeight="1" x14ac:dyDescent="0.2">
      <c r="A275" s="112" t="s">
        <v>277</v>
      </c>
      <c r="B275" s="112"/>
      <c r="C275" s="112"/>
      <c r="D275" s="112"/>
      <c r="E275" s="170">
        <v>0</v>
      </c>
      <c r="F275" s="171"/>
      <c r="G275" s="170">
        <v>0</v>
      </c>
      <c r="H275" s="171"/>
    </row>
    <row r="276" spans="1:15" ht="21.75" customHeight="1" x14ac:dyDescent="0.2">
      <c r="A276" s="112" t="s">
        <v>278</v>
      </c>
      <c r="B276" s="112"/>
      <c r="C276" s="112"/>
      <c r="D276" s="112"/>
      <c r="E276" s="170">
        <v>0</v>
      </c>
      <c r="F276" s="171"/>
      <c r="G276" s="170">
        <v>0</v>
      </c>
      <c r="H276" s="171"/>
    </row>
    <row r="277" spans="1:15" ht="24.75" customHeight="1" x14ac:dyDescent="0.2">
      <c r="A277" s="112" t="s">
        <v>279</v>
      </c>
      <c r="B277" s="112"/>
      <c r="C277" s="112"/>
      <c r="D277" s="112"/>
      <c r="E277" s="170">
        <v>0</v>
      </c>
      <c r="F277" s="171"/>
      <c r="G277" s="170">
        <v>0</v>
      </c>
      <c r="H277" s="171"/>
    </row>
    <row r="278" spans="1:15" ht="15" customHeight="1" x14ac:dyDescent="0.2">
      <c r="A278" s="112" t="s">
        <v>280</v>
      </c>
      <c r="B278" s="112"/>
      <c r="C278" s="112"/>
      <c r="D278" s="112"/>
      <c r="E278" s="170">
        <v>0</v>
      </c>
      <c r="F278" s="171"/>
      <c r="G278" s="170">
        <v>0</v>
      </c>
      <c r="H278" s="171"/>
    </row>
    <row r="279" spans="1:15" ht="27.75" customHeight="1" x14ac:dyDescent="0.2">
      <c r="A279" s="161" t="s">
        <v>281</v>
      </c>
      <c r="B279" s="161"/>
      <c r="C279" s="161"/>
      <c r="D279" s="161"/>
      <c r="E279" s="180">
        <f>+E271+E273</f>
        <v>170140605.22999999</v>
      </c>
      <c r="F279" s="181"/>
      <c r="G279" s="180">
        <f>SUM(G271:H278)</f>
        <v>114802814.15000001</v>
      </c>
      <c r="H279" s="181"/>
    </row>
    <row r="280" spans="1:15" ht="15" customHeight="1" x14ac:dyDescent="0.2">
      <c r="A280" s="2"/>
    </row>
    <row r="281" spans="1:15" ht="15" x14ac:dyDescent="0.2">
      <c r="A281" s="2" t="s">
        <v>53</v>
      </c>
    </row>
    <row r="282" spans="1:15" ht="54" customHeight="1" x14ac:dyDescent="0.2">
      <c r="A282" s="81" t="s">
        <v>352</v>
      </c>
      <c r="B282" s="81"/>
      <c r="C282" s="81"/>
      <c r="D282" s="81"/>
      <c r="E282" s="81"/>
      <c r="F282" s="81"/>
      <c r="G282" s="81"/>
      <c r="H282" s="81"/>
    </row>
    <row r="283" spans="1:15" ht="15" x14ac:dyDescent="0.2">
      <c r="A283" s="166" t="s">
        <v>191</v>
      </c>
      <c r="B283" s="166"/>
      <c r="C283" s="166"/>
      <c r="D283" s="166"/>
      <c r="E283" s="166"/>
      <c r="F283" s="166"/>
      <c r="G283" s="166"/>
      <c r="H283" s="166"/>
    </row>
    <row r="284" spans="1:15" ht="7.15" customHeight="1" x14ac:dyDescent="0.2">
      <c r="A284" s="51"/>
      <c r="B284" s="51"/>
      <c r="C284" s="51"/>
      <c r="D284" s="51"/>
      <c r="E284" s="51"/>
      <c r="F284" s="51"/>
      <c r="G284" s="51"/>
      <c r="H284" s="51"/>
    </row>
    <row r="285" spans="1:15" s="52" customFormat="1" ht="20.45" customHeight="1" x14ac:dyDescent="0.2">
      <c r="A285" s="49" t="s">
        <v>218</v>
      </c>
      <c r="B285" s="46"/>
      <c r="C285" s="46"/>
      <c r="D285" s="46"/>
      <c r="E285" s="46"/>
      <c r="F285" s="46"/>
      <c r="G285" s="46"/>
      <c r="H285" s="51"/>
      <c r="I285" s="1"/>
      <c r="J285" s="1"/>
      <c r="K285" s="1"/>
      <c r="L285" s="1"/>
      <c r="M285" s="1"/>
      <c r="N285" s="1"/>
      <c r="O285" s="1"/>
    </row>
    <row r="287" spans="1:15" s="52" customFormat="1" ht="12" customHeight="1" x14ac:dyDescent="0.2">
      <c r="A287" s="177" t="s">
        <v>2</v>
      </c>
      <c r="B287" s="178"/>
      <c r="C287" s="178"/>
      <c r="D287" s="178"/>
      <c r="E287" s="179"/>
      <c r="F287" s="147" t="s">
        <v>3</v>
      </c>
      <c r="G287" s="147"/>
      <c r="H287" s="147"/>
      <c r="I287" s="1"/>
      <c r="J287" s="1"/>
      <c r="K287" s="1"/>
      <c r="L287" s="1"/>
      <c r="M287" s="1"/>
      <c r="N287" s="1"/>
      <c r="O287" s="1"/>
    </row>
    <row r="288" spans="1:15" s="52" customFormat="1" ht="12" customHeight="1" x14ac:dyDescent="0.2">
      <c r="A288" s="54" t="s">
        <v>192</v>
      </c>
      <c r="B288" s="184" t="s">
        <v>193</v>
      </c>
      <c r="C288" s="184"/>
      <c r="D288" s="184"/>
      <c r="E288" s="184"/>
      <c r="F288" s="185">
        <v>178599522.93000001</v>
      </c>
      <c r="G288" s="185"/>
      <c r="H288" s="185"/>
      <c r="I288" s="1"/>
      <c r="J288" s="1"/>
      <c r="K288" s="1"/>
      <c r="L288" s="1"/>
      <c r="M288" s="1"/>
      <c r="N288" s="1"/>
      <c r="O288" s="1"/>
    </row>
    <row r="289" spans="1:15" s="52" customFormat="1" ht="12" customHeight="1" x14ac:dyDescent="0.2">
      <c r="A289" s="54" t="s">
        <v>194</v>
      </c>
      <c r="B289" s="184" t="s">
        <v>195</v>
      </c>
      <c r="C289" s="184"/>
      <c r="D289" s="184"/>
      <c r="E289" s="184"/>
      <c r="F289" s="185"/>
      <c r="G289" s="185"/>
      <c r="H289" s="185"/>
      <c r="I289" s="1"/>
      <c r="J289" s="1"/>
      <c r="K289" s="1"/>
      <c r="L289" s="1"/>
      <c r="M289" s="1"/>
      <c r="N289" s="1"/>
      <c r="O289" s="1"/>
    </row>
    <row r="290" spans="1:15" ht="15" customHeight="1" x14ac:dyDescent="0.2">
      <c r="A290" s="20" t="s">
        <v>196</v>
      </c>
      <c r="B290" s="182" t="s">
        <v>197</v>
      </c>
      <c r="C290" s="182"/>
      <c r="D290" s="182"/>
      <c r="E290" s="182"/>
      <c r="F290" s="186">
        <v>0</v>
      </c>
      <c r="G290" s="186"/>
      <c r="H290" s="186"/>
    </row>
    <row r="291" spans="1:15" ht="15" customHeight="1" x14ac:dyDescent="0.2">
      <c r="A291" s="20" t="s">
        <v>198</v>
      </c>
      <c r="B291" s="182" t="s">
        <v>199</v>
      </c>
      <c r="C291" s="182"/>
      <c r="D291" s="182"/>
      <c r="E291" s="182"/>
      <c r="F291" s="183">
        <v>0</v>
      </c>
      <c r="G291" s="183"/>
      <c r="H291" s="183"/>
    </row>
    <row r="292" spans="1:15" ht="23.45" customHeight="1" x14ac:dyDescent="0.2">
      <c r="A292" s="20" t="s">
        <v>200</v>
      </c>
      <c r="B292" s="182" t="s">
        <v>201</v>
      </c>
      <c r="C292" s="182"/>
      <c r="D292" s="182"/>
      <c r="E292" s="182"/>
      <c r="F292" s="183">
        <v>0</v>
      </c>
      <c r="G292" s="183"/>
      <c r="H292" s="183"/>
    </row>
    <row r="293" spans="1:15" ht="15" customHeight="1" x14ac:dyDescent="0.2">
      <c r="A293" s="20" t="s">
        <v>202</v>
      </c>
      <c r="B293" s="182" t="s">
        <v>203</v>
      </c>
      <c r="C293" s="182"/>
      <c r="D293" s="182"/>
      <c r="E293" s="182"/>
      <c r="F293" s="183">
        <v>0</v>
      </c>
      <c r="G293" s="183"/>
      <c r="H293" s="183"/>
    </row>
    <row r="294" spans="1:15" ht="15" customHeight="1" x14ac:dyDescent="0.2">
      <c r="A294" s="20" t="s">
        <v>204</v>
      </c>
      <c r="B294" s="182" t="s">
        <v>205</v>
      </c>
      <c r="C294" s="182"/>
      <c r="D294" s="182"/>
      <c r="E294" s="182"/>
      <c r="F294" s="183">
        <v>0</v>
      </c>
      <c r="G294" s="183"/>
      <c r="H294" s="183"/>
    </row>
    <row r="295" spans="1:15" ht="15" customHeight="1" x14ac:dyDescent="0.2">
      <c r="A295" s="20" t="s">
        <v>206</v>
      </c>
      <c r="B295" s="182" t="s">
        <v>207</v>
      </c>
      <c r="C295" s="182"/>
      <c r="D295" s="182"/>
      <c r="E295" s="182"/>
      <c r="F295" s="183">
        <v>0</v>
      </c>
      <c r="G295" s="183"/>
      <c r="H295" s="183"/>
    </row>
    <row r="296" spans="1:15" ht="15" customHeight="1" x14ac:dyDescent="0.2">
      <c r="A296" s="54" t="s">
        <v>208</v>
      </c>
      <c r="B296" s="184" t="s">
        <v>209</v>
      </c>
      <c r="C296" s="184"/>
      <c r="D296" s="184"/>
      <c r="E296" s="184"/>
      <c r="F296" s="185"/>
      <c r="G296" s="185"/>
      <c r="H296" s="185"/>
    </row>
    <row r="297" spans="1:15" ht="15" customHeight="1" x14ac:dyDescent="0.2">
      <c r="A297" s="20" t="s">
        <v>210</v>
      </c>
      <c r="B297" s="182" t="s">
        <v>211</v>
      </c>
      <c r="C297" s="182"/>
      <c r="D297" s="182"/>
      <c r="E297" s="182"/>
      <c r="F297" s="183">
        <v>0</v>
      </c>
      <c r="G297" s="183"/>
      <c r="H297" s="183"/>
    </row>
    <row r="298" spans="1:15" ht="15" customHeight="1" x14ac:dyDescent="0.2">
      <c r="A298" s="20" t="s">
        <v>212</v>
      </c>
      <c r="B298" s="182" t="s">
        <v>213</v>
      </c>
      <c r="C298" s="182"/>
      <c r="D298" s="182"/>
      <c r="E298" s="182"/>
      <c r="F298" s="183">
        <v>0</v>
      </c>
      <c r="G298" s="183"/>
      <c r="H298" s="183"/>
    </row>
    <row r="299" spans="1:15" ht="15" customHeight="1" x14ac:dyDescent="0.2">
      <c r="A299" s="20" t="s">
        <v>214</v>
      </c>
      <c r="B299" s="182" t="s">
        <v>215</v>
      </c>
      <c r="C299" s="182"/>
      <c r="D299" s="182"/>
      <c r="E299" s="182"/>
      <c r="F299" s="183"/>
      <c r="G299" s="183"/>
      <c r="H299" s="183"/>
    </row>
    <row r="300" spans="1:15" ht="15" customHeight="1" x14ac:dyDescent="0.2">
      <c r="A300" s="55" t="s">
        <v>216</v>
      </c>
      <c r="B300" s="189" t="s">
        <v>217</v>
      </c>
      <c r="C300" s="189"/>
      <c r="D300" s="189"/>
      <c r="E300" s="189"/>
      <c r="F300" s="190">
        <f>+F288-F290-F294-F297-F298</f>
        <v>178599522.93000001</v>
      </c>
      <c r="G300" s="190"/>
      <c r="H300" s="190"/>
    </row>
    <row r="301" spans="1:15" ht="9" customHeight="1" x14ac:dyDescent="0.2">
      <c r="A301" s="46"/>
      <c r="B301" s="46"/>
      <c r="C301" s="46"/>
      <c r="D301" s="46"/>
      <c r="E301" s="46"/>
      <c r="F301" s="46"/>
      <c r="G301" s="46"/>
      <c r="H301" s="46"/>
    </row>
    <row r="302" spans="1:15" ht="9" customHeight="1" x14ac:dyDescent="0.2">
      <c r="A302" s="46"/>
      <c r="B302" s="46"/>
      <c r="C302" s="46"/>
      <c r="D302" s="46"/>
      <c r="E302" s="46"/>
      <c r="F302" s="46"/>
      <c r="G302" s="46"/>
      <c r="H302" s="46"/>
    </row>
    <row r="303" spans="1:15" ht="9" customHeight="1" x14ac:dyDescent="0.2">
      <c r="A303" s="46"/>
      <c r="B303" s="46"/>
      <c r="C303" s="46"/>
      <c r="D303" s="46"/>
      <c r="E303" s="46"/>
      <c r="F303" s="46"/>
      <c r="G303" s="46"/>
      <c r="H303" s="46"/>
    </row>
    <row r="304" spans="1:15" ht="9" customHeight="1" x14ac:dyDescent="0.2">
      <c r="A304" s="46"/>
      <c r="B304" s="46"/>
      <c r="C304" s="46"/>
      <c r="D304" s="46"/>
      <c r="E304" s="46"/>
      <c r="F304" s="46"/>
      <c r="G304" s="46"/>
      <c r="H304" s="46"/>
    </row>
    <row r="305" spans="1:8" ht="15" customHeight="1" x14ac:dyDescent="0.2">
      <c r="A305" s="49" t="s">
        <v>219</v>
      </c>
      <c r="B305" s="46"/>
      <c r="C305" s="46"/>
      <c r="D305" s="46"/>
      <c r="E305" s="46"/>
      <c r="F305" s="46"/>
      <c r="G305" s="46"/>
      <c r="H305" s="46"/>
    </row>
    <row r="306" spans="1:8" ht="7.5" customHeight="1" x14ac:dyDescent="0.2">
      <c r="A306" s="46"/>
      <c r="B306" s="46"/>
      <c r="C306" s="46"/>
      <c r="D306" s="46"/>
      <c r="E306" s="46"/>
      <c r="F306" s="46"/>
      <c r="G306" s="46"/>
      <c r="H306" s="46"/>
    </row>
    <row r="307" spans="1:8" ht="15" customHeight="1" x14ac:dyDescent="0.2">
      <c r="A307" s="177" t="s">
        <v>2</v>
      </c>
      <c r="B307" s="178"/>
      <c r="C307" s="178"/>
      <c r="D307" s="178"/>
      <c r="E307" s="179"/>
      <c r="F307" s="147" t="s">
        <v>3</v>
      </c>
      <c r="G307" s="147"/>
      <c r="H307" s="147"/>
    </row>
    <row r="308" spans="1:8" ht="15" customHeight="1" x14ac:dyDescent="0.2">
      <c r="A308" s="54" t="s">
        <v>192</v>
      </c>
      <c r="B308" s="184" t="s">
        <v>220</v>
      </c>
      <c r="C308" s="184"/>
      <c r="D308" s="184"/>
      <c r="E308" s="184"/>
      <c r="F308" s="187">
        <v>32050447.079999998</v>
      </c>
      <c r="G308" s="187"/>
      <c r="H308" s="187"/>
    </row>
    <row r="309" spans="1:8" ht="15" customHeight="1" x14ac:dyDescent="0.2">
      <c r="A309" s="54" t="s">
        <v>194</v>
      </c>
      <c r="B309" s="184" t="s">
        <v>221</v>
      </c>
      <c r="C309" s="184"/>
      <c r="D309" s="184"/>
      <c r="E309" s="184"/>
      <c r="F309" s="187">
        <v>23591529.379999999</v>
      </c>
      <c r="G309" s="187"/>
      <c r="H309" s="187"/>
    </row>
    <row r="310" spans="1:8" ht="31.9" customHeight="1" x14ac:dyDescent="0.2">
      <c r="A310" s="20" t="s">
        <v>196</v>
      </c>
      <c r="B310" s="182" t="s">
        <v>222</v>
      </c>
      <c r="C310" s="182"/>
      <c r="D310" s="182"/>
      <c r="E310" s="182"/>
      <c r="F310" s="188">
        <v>0</v>
      </c>
      <c r="G310" s="188"/>
      <c r="H310" s="188"/>
    </row>
    <row r="311" spans="1:8" ht="28.9" customHeight="1" x14ac:dyDescent="0.2">
      <c r="A311" s="20" t="s">
        <v>198</v>
      </c>
      <c r="B311" s="182" t="s">
        <v>223</v>
      </c>
      <c r="C311" s="182"/>
      <c r="D311" s="182"/>
      <c r="E311" s="182"/>
      <c r="F311" s="188">
        <v>0</v>
      </c>
      <c r="G311" s="188"/>
      <c r="H311" s="188"/>
    </row>
    <row r="312" spans="1:8" ht="15" customHeight="1" x14ac:dyDescent="0.2">
      <c r="A312" s="20" t="s">
        <v>200</v>
      </c>
      <c r="B312" s="191" t="s">
        <v>224</v>
      </c>
      <c r="C312" s="191"/>
      <c r="D312" s="191"/>
      <c r="E312" s="191"/>
      <c r="F312" s="188">
        <v>644700.79</v>
      </c>
      <c r="G312" s="188"/>
      <c r="H312" s="188"/>
    </row>
    <row r="313" spans="1:8" ht="15" customHeight="1" x14ac:dyDescent="0.2">
      <c r="A313" s="20" t="s">
        <v>202</v>
      </c>
      <c r="B313" s="191" t="s">
        <v>225</v>
      </c>
      <c r="C313" s="191"/>
      <c r="D313" s="191"/>
      <c r="E313" s="191"/>
      <c r="F313" s="188">
        <v>0</v>
      </c>
      <c r="G313" s="188"/>
      <c r="H313" s="188"/>
    </row>
    <row r="314" spans="1:8" ht="15" customHeight="1" x14ac:dyDescent="0.2">
      <c r="A314" s="20" t="s">
        <v>204</v>
      </c>
      <c r="B314" s="191" t="s">
        <v>226</v>
      </c>
      <c r="C314" s="191"/>
      <c r="D314" s="191"/>
      <c r="E314" s="191"/>
      <c r="F314" s="188">
        <v>0</v>
      </c>
      <c r="G314" s="188"/>
      <c r="H314" s="188"/>
    </row>
    <row r="315" spans="1:8" ht="15" customHeight="1" x14ac:dyDescent="0.2">
      <c r="A315" s="20" t="s">
        <v>206</v>
      </c>
      <c r="B315" s="191" t="s">
        <v>227</v>
      </c>
      <c r="C315" s="191"/>
      <c r="D315" s="191"/>
      <c r="E315" s="191"/>
      <c r="F315" s="188">
        <v>3701936</v>
      </c>
      <c r="G315" s="188"/>
      <c r="H315" s="188"/>
    </row>
    <row r="316" spans="1:8" ht="15" customHeight="1" x14ac:dyDescent="0.2">
      <c r="A316" s="20" t="s">
        <v>228</v>
      </c>
      <c r="B316" s="191" t="s">
        <v>229</v>
      </c>
      <c r="C316" s="191"/>
      <c r="D316" s="191"/>
      <c r="E316" s="191"/>
      <c r="F316" s="188">
        <v>0</v>
      </c>
      <c r="G316" s="188"/>
      <c r="H316" s="188"/>
    </row>
    <row r="317" spans="1:8" ht="15" customHeight="1" x14ac:dyDescent="0.2">
      <c r="A317" s="20" t="s">
        <v>230</v>
      </c>
      <c r="B317" s="191" t="s">
        <v>231</v>
      </c>
      <c r="C317" s="191"/>
      <c r="D317" s="191"/>
      <c r="E317" s="191"/>
      <c r="F317" s="188">
        <v>2359498.61</v>
      </c>
      <c r="G317" s="188"/>
      <c r="H317" s="188"/>
    </row>
    <row r="318" spans="1:8" ht="15" customHeight="1" x14ac:dyDescent="0.2">
      <c r="A318" s="20" t="s">
        <v>232</v>
      </c>
      <c r="B318" s="191" t="s">
        <v>233</v>
      </c>
      <c r="C318" s="191"/>
      <c r="D318" s="191"/>
      <c r="E318" s="191"/>
      <c r="F318" s="188">
        <v>0</v>
      </c>
      <c r="G318" s="188"/>
      <c r="H318" s="188"/>
    </row>
    <row r="319" spans="1:8" ht="15" customHeight="1" x14ac:dyDescent="0.2">
      <c r="A319" s="20" t="s">
        <v>234</v>
      </c>
      <c r="B319" s="191" t="s">
        <v>235</v>
      </c>
      <c r="C319" s="191"/>
      <c r="D319" s="191"/>
      <c r="E319" s="191"/>
      <c r="F319" s="188">
        <v>0</v>
      </c>
      <c r="G319" s="188"/>
      <c r="H319" s="188"/>
    </row>
    <row r="320" spans="1:8" ht="15" customHeight="1" x14ac:dyDescent="0.2">
      <c r="A320" s="20" t="s">
        <v>236</v>
      </c>
      <c r="B320" s="191" t="s">
        <v>237</v>
      </c>
      <c r="C320" s="191"/>
      <c r="D320" s="191"/>
      <c r="E320" s="191"/>
      <c r="F320" s="188">
        <v>143550</v>
      </c>
      <c r="G320" s="188"/>
      <c r="H320" s="188"/>
    </row>
    <row r="321" spans="1:15" ht="15" customHeight="1" x14ac:dyDescent="0.2">
      <c r="A321" s="20" t="s">
        <v>238</v>
      </c>
      <c r="B321" s="191" t="s">
        <v>239</v>
      </c>
      <c r="C321" s="191"/>
      <c r="D321" s="191"/>
      <c r="E321" s="191"/>
      <c r="F321" s="192">
        <v>0</v>
      </c>
      <c r="G321" s="192"/>
      <c r="H321" s="192"/>
    </row>
    <row r="322" spans="1:15" ht="15" customHeight="1" x14ac:dyDescent="0.2">
      <c r="A322" s="20" t="s">
        <v>240</v>
      </c>
      <c r="B322" s="191" t="s">
        <v>241</v>
      </c>
      <c r="C322" s="191"/>
      <c r="D322" s="191"/>
      <c r="E322" s="191"/>
      <c r="F322" s="192">
        <v>16741843.98</v>
      </c>
      <c r="G322" s="192"/>
      <c r="H322" s="192"/>
    </row>
    <row r="323" spans="1:15" ht="15" customHeight="1" x14ac:dyDescent="0.2">
      <c r="A323" s="20" t="s">
        <v>242</v>
      </c>
      <c r="B323" s="191" t="s">
        <v>243</v>
      </c>
      <c r="C323" s="191"/>
      <c r="D323" s="191"/>
      <c r="E323" s="191"/>
      <c r="F323" s="192">
        <v>0</v>
      </c>
      <c r="G323" s="192"/>
      <c r="H323" s="192"/>
    </row>
    <row r="324" spans="1:15" ht="15" customHeight="1" x14ac:dyDescent="0.2">
      <c r="A324" s="20" t="s">
        <v>244</v>
      </c>
      <c r="B324" s="191" t="s">
        <v>245</v>
      </c>
      <c r="C324" s="191"/>
      <c r="D324" s="191"/>
      <c r="E324" s="191"/>
      <c r="F324" s="192"/>
      <c r="G324" s="192"/>
      <c r="H324" s="192"/>
    </row>
    <row r="325" spans="1:15" ht="15" customHeight="1" x14ac:dyDescent="0.2">
      <c r="A325" s="20" t="s">
        <v>246</v>
      </c>
      <c r="B325" s="191" t="s">
        <v>247</v>
      </c>
      <c r="C325" s="191"/>
      <c r="D325" s="191"/>
      <c r="E325" s="191"/>
      <c r="F325" s="192">
        <v>0</v>
      </c>
      <c r="G325" s="192"/>
      <c r="H325" s="192"/>
    </row>
    <row r="326" spans="1:15" s="52" customFormat="1" ht="12" customHeight="1" x14ac:dyDescent="0.2">
      <c r="A326" s="20" t="s">
        <v>248</v>
      </c>
      <c r="B326" s="191" t="s">
        <v>249</v>
      </c>
      <c r="C326" s="191"/>
      <c r="D326" s="191"/>
      <c r="E326" s="191"/>
      <c r="F326" s="188">
        <v>0</v>
      </c>
      <c r="G326" s="188"/>
      <c r="H326" s="188"/>
      <c r="I326" s="1"/>
      <c r="J326" s="1"/>
      <c r="K326" s="1"/>
      <c r="L326" s="1"/>
      <c r="M326" s="1"/>
      <c r="N326" s="1"/>
      <c r="O326" s="1"/>
    </row>
    <row r="327" spans="1:15" s="52" customFormat="1" ht="12" customHeight="1" x14ac:dyDescent="0.2">
      <c r="A327" s="20" t="s">
        <v>250</v>
      </c>
      <c r="B327" s="191" t="s">
        <v>251</v>
      </c>
      <c r="C327" s="191"/>
      <c r="D327" s="191"/>
      <c r="E327" s="191"/>
      <c r="F327" s="188">
        <v>0</v>
      </c>
      <c r="G327" s="188"/>
      <c r="H327" s="188"/>
      <c r="I327" s="1"/>
      <c r="J327" s="1"/>
      <c r="K327" s="1"/>
      <c r="L327" s="1"/>
      <c r="M327" s="1"/>
      <c r="N327" s="1"/>
      <c r="O327" s="1"/>
    </row>
    <row r="328" spans="1:15" s="52" customFormat="1" ht="12" customHeight="1" x14ac:dyDescent="0.2">
      <c r="A328" s="20" t="s">
        <v>252</v>
      </c>
      <c r="B328" s="191" t="s">
        <v>253</v>
      </c>
      <c r="C328" s="191"/>
      <c r="D328" s="191"/>
      <c r="E328" s="191"/>
      <c r="F328" s="188">
        <v>0</v>
      </c>
      <c r="G328" s="188"/>
      <c r="H328" s="188"/>
      <c r="I328" s="1"/>
      <c r="J328" s="1"/>
      <c r="K328" s="1"/>
      <c r="L328" s="1"/>
      <c r="M328" s="1"/>
      <c r="N328" s="1"/>
      <c r="O328" s="1"/>
    </row>
    <row r="329" spans="1:15" s="52" customFormat="1" ht="12" customHeight="1" x14ac:dyDescent="0.2">
      <c r="A329" s="20" t="s">
        <v>254</v>
      </c>
      <c r="B329" s="191" t="s">
        <v>255</v>
      </c>
      <c r="C329" s="191"/>
      <c r="D329" s="191"/>
      <c r="E329" s="191"/>
      <c r="F329" s="188">
        <v>0</v>
      </c>
      <c r="G329" s="188"/>
      <c r="H329" s="188"/>
      <c r="I329" s="1"/>
      <c r="J329" s="1"/>
      <c r="K329" s="1"/>
      <c r="L329" s="1"/>
      <c r="M329" s="1"/>
      <c r="N329" s="1"/>
      <c r="O329" s="1"/>
    </row>
    <row r="330" spans="1:15" s="52" customFormat="1" ht="12" customHeight="1" x14ac:dyDescent="0.2">
      <c r="A330" s="20" t="s">
        <v>256</v>
      </c>
      <c r="B330" s="191" t="s">
        <v>257</v>
      </c>
      <c r="C330" s="191"/>
      <c r="D330" s="191"/>
      <c r="E330" s="191"/>
      <c r="F330" s="188">
        <v>0</v>
      </c>
      <c r="G330" s="188"/>
      <c r="H330" s="188"/>
      <c r="I330" s="1"/>
      <c r="J330" s="1"/>
      <c r="K330" s="1"/>
      <c r="L330" s="1"/>
      <c r="M330" s="1"/>
      <c r="N330" s="1"/>
      <c r="O330" s="1"/>
    </row>
    <row r="331" spans="1:15" s="52" customFormat="1" ht="12" customHeight="1" x14ac:dyDescent="0.2">
      <c r="A331" s="54" t="s">
        <v>208</v>
      </c>
      <c r="B331" s="184" t="s">
        <v>258</v>
      </c>
      <c r="C331" s="184"/>
      <c r="D331" s="184"/>
      <c r="E331" s="184"/>
      <c r="F331" s="187">
        <v>0</v>
      </c>
      <c r="G331" s="187"/>
      <c r="H331" s="187"/>
      <c r="I331" s="1"/>
      <c r="J331" s="1"/>
      <c r="K331" s="1"/>
      <c r="L331" s="1"/>
      <c r="M331" s="1"/>
      <c r="N331" s="1"/>
      <c r="O331" s="1"/>
    </row>
    <row r="332" spans="1:15" ht="12.6" customHeight="1" x14ac:dyDescent="0.2">
      <c r="A332" s="20" t="s">
        <v>210</v>
      </c>
      <c r="B332" s="191" t="s">
        <v>259</v>
      </c>
      <c r="C332" s="191"/>
      <c r="D332" s="191"/>
      <c r="E332" s="191"/>
      <c r="F332" s="188">
        <v>0</v>
      </c>
      <c r="G332" s="188"/>
      <c r="H332" s="188"/>
    </row>
    <row r="333" spans="1:15" x14ac:dyDescent="0.2">
      <c r="A333" s="20" t="s">
        <v>212</v>
      </c>
      <c r="B333" s="191" t="s">
        <v>260</v>
      </c>
      <c r="C333" s="191"/>
      <c r="D333" s="191"/>
      <c r="E333" s="191"/>
      <c r="F333" s="188">
        <v>0</v>
      </c>
      <c r="G333" s="188"/>
      <c r="H333" s="188"/>
    </row>
    <row r="334" spans="1:15" x14ac:dyDescent="0.2">
      <c r="A334" s="20" t="s">
        <v>261</v>
      </c>
      <c r="B334" s="191" t="s">
        <v>262</v>
      </c>
      <c r="C334" s="191"/>
      <c r="D334" s="191"/>
      <c r="E334" s="191"/>
      <c r="F334" s="188">
        <v>0</v>
      </c>
      <c r="G334" s="188"/>
      <c r="H334" s="188"/>
    </row>
    <row r="335" spans="1:15" ht="21.75" customHeight="1" x14ac:dyDescent="0.2">
      <c r="A335" s="20" t="s">
        <v>263</v>
      </c>
      <c r="B335" s="191" t="s">
        <v>264</v>
      </c>
      <c r="C335" s="191"/>
      <c r="D335" s="191"/>
      <c r="E335" s="191"/>
      <c r="F335" s="188">
        <v>0</v>
      </c>
      <c r="G335" s="188"/>
      <c r="H335" s="188"/>
    </row>
    <row r="336" spans="1:15" ht="18" customHeight="1" x14ac:dyDescent="0.2">
      <c r="A336" s="20" t="s">
        <v>265</v>
      </c>
      <c r="B336" s="191" t="s">
        <v>266</v>
      </c>
      <c r="C336" s="191"/>
      <c r="D336" s="191"/>
      <c r="E336" s="191"/>
      <c r="F336" s="188"/>
      <c r="G336" s="188"/>
      <c r="H336" s="188"/>
    </row>
    <row r="337" spans="1:15" x14ac:dyDescent="0.2">
      <c r="A337" s="20" t="s">
        <v>267</v>
      </c>
      <c r="B337" s="191" t="s">
        <v>268</v>
      </c>
      <c r="C337" s="191"/>
      <c r="D337" s="191"/>
      <c r="E337" s="191"/>
      <c r="F337" s="188">
        <v>0</v>
      </c>
      <c r="G337" s="188"/>
      <c r="H337" s="188"/>
    </row>
    <row r="338" spans="1:15" x14ac:dyDescent="0.2">
      <c r="A338" s="20" t="s">
        <v>269</v>
      </c>
      <c r="B338" s="191" t="s">
        <v>270</v>
      </c>
      <c r="C338" s="191"/>
      <c r="D338" s="191"/>
      <c r="E338" s="191"/>
      <c r="F338" s="188">
        <v>0</v>
      </c>
      <c r="G338" s="188"/>
      <c r="H338" s="188"/>
    </row>
    <row r="339" spans="1:15" ht="24" customHeight="1" x14ac:dyDescent="0.2">
      <c r="A339" s="56" t="s">
        <v>216</v>
      </c>
      <c r="B339" s="193" t="s">
        <v>271</v>
      </c>
      <c r="C339" s="193"/>
      <c r="D339" s="193"/>
      <c r="E339" s="193"/>
      <c r="F339" s="194">
        <f>+F308-F309</f>
        <v>8458917.6999999993</v>
      </c>
      <c r="G339" s="194"/>
      <c r="H339" s="194"/>
    </row>
    <row r="340" spans="1:15" s="52" customFormat="1" ht="0.75" customHeight="1" x14ac:dyDescent="0.2">
      <c r="A340" s="155" t="s">
        <v>131</v>
      </c>
      <c r="B340" s="155"/>
      <c r="C340" s="155"/>
      <c r="D340" s="155"/>
      <c r="E340" s="155"/>
      <c r="F340" s="155"/>
      <c r="G340" s="155"/>
      <c r="H340" s="1"/>
      <c r="I340" s="1"/>
      <c r="J340" s="1"/>
      <c r="K340" s="1"/>
      <c r="L340" s="1"/>
      <c r="M340" s="1"/>
      <c r="N340" s="1"/>
      <c r="O340" s="1"/>
    </row>
  </sheetData>
  <mergeCells count="474">
    <mergeCell ref="B339:E339"/>
    <mergeCell ref="F339:H339"/>
    <mergeCell ref="A340:G340"/>
    <mergeCell ref="B336:E336"/>
    <mergeCell ref="F336:H336"/>
    <mergeCell ref="B337:E337"/>
    <mergeCell ref="F337:H337"/>
    <mergeCell ref="B338:E338"/>
    <mergeCell ref="F338:H338"/>
    <mergeCell ref="B333:E333"/>
    <mergeCell ref="F333:H333"/>
    <mergeCell ref="B334:E334"/>
    <mergeCell ref="F334:H334"/>
    <mergeCell ref="B335:E335"/>
    <mergeCell ref="F335:H335"/>
    <mergeCell ref="B330:E330"/>
    <mergeCell ref="F330:H330"/>
    <mergeCell ref="B331:E331"/>
    <mergeCell ref="F331:H331"/>
    <mergeCell ref="B332:E332"/>
    <mergeCell ref="F332:H332"/>
    <mergeCell ref="B327:E327"/>
    <mergeCell ref="F327:H327"/>
    <mergeCell ref="B328:E328"/>
    <mergeCell ref="F328:H328"/>
    <mergeCell ref="B329:E329"/>
    <mergeCell ref="F329:H329"/>
    <mergeCell ref="B324:E324"/>
    <mergeCell ref="F324:H324"/>
    <mergeCell ref="B325:E325"/>
    <mergeCell ref="F325:H325"/>
    <mergeCell ref="B326:E326"/>
    <mergeCell ref="F326:H326"/>
    <mergeCell ref="B321:E321"/>
    <mergeCell ref="F321:H321"/>
    <mergeCell ref="B322:E322"/>
    <mergeCell ref="F322:H322"/>
    <mergeCell ref="B323:E323"/>
    <mergeCell ref="F323:H323"/>
    <mergeCell ref="B318:E318"/>
    <mergeCell ref="F318:H318"/>
    <mergeCell ref="B319:E319"/>
    <mergeCell ref="F319:H319"/>
    <mergeCell ref="B320:E320"/>
    <mergeCell ref="F320:H320"/>
    <mergeCell ref="B315:E315"/>
    <mergeCell ref="F315:H315"/>
    <mergeCell ref="B316:E316"/>
    <mergeCell ref="F316:H316"/>
    <mergeCell ref="B317:E317"/>
    <mergeCell ref="F317:H317"/>
    <mergeCell ref="B312:E312"/>
    <mergeCell ref="F312:H312"/>
    <mergeCell ref="B313:E313"/>
    <mergeCell ref="F313:H313"/>
    <mergeCell ref="B314:E314"/>
    <mergeCell ref="F314:H314"/>
    <mergeCell ref="B309:E309"/>
    <mergeCell ref="F309:H309"/>
    <mergeCell ref="B310:E310"/>
    <mergeCell ref="F310:H310"/>
    <mergeCell ref="B311:E311"/>
    <mergeCell ref="F311:H311"/>
    <mergeCell ref="B300:E300"/>
    <mergeCell ref="F300:H300"/>
    <mergeCell ref="A307:E307"/>
    <mergeCell ref="F307:H307"/>
    <mergeCell ref="B308:E308"/>
    <mergeCell ref="F308:H308"/>
    <mergeCell ref="B297:E297"/>
    <mergeCell ref="F297:H297"/>
    <mergeCell ref="B298:E298"/>
    <mergeCell ref="F298:H298"/>
    <mergeCell ref="B299:E299"/>
    <mergeCell ref="F299:H299"/>
    <mergeCell ref="B294:E294"/>
    <mergeCell ref="F294:H294"/>
    <mergeCell ref="B295:E295"/>
    <mergeCell ref="F295:H295"/>
    <mergeCell ref="B296:E296"/>
    <mergeCell ref="F296:H296"/>
    <mergeCell ref="B291:E291"/>
    <mergeCell ref="F291:H291"/>
    <mergeCell ref="B292:E292"/>
    <mergeCell ref="F292:H292"/>
    <mergeCell ref="B293:E293"/>
    <mergeCell ref="F293:H293"/>
    <mergeCell ref="B288:E288"/>
    <mergeCell ref="F288:H288"/>
    <mergeCell ref="B289:E289"/>
    <mergeCell ref="F289:H289"/>
    <mergeCell ref="B290:E290"/>
    <mergeCell ref="F290:H290"/>
    <mergeCell ref="A279:D279"/>
    <mergeCell ref="E279:F279"/>
    <mergeCell ref="G279:H279"/>
    <mergeCell ref="A282:H282"/>
    <mergeCell ref="A283:H283"/>
    <mergeCell ref="A287:E287"/>
    <mergeCell ref="F287:H287"/>
    <mergeCell ref="A277:D277"/>
    <mergeCell ref="E277:F277"/>
    <mergeCell ref="G277:H277"/>
    <mergeCell ref="A278:D278"/>
    <mergeCell ref="E278:F278"/>
    <mergeCell ref="G278:H278"/>
    <mergeCell ref="A275:D275"/>
    <mergeCell ref="E275:F275"/>
    <mergeCell ref="G275:H275"/>
    <mergeCell ref="A276:D276"/>
    <mergeCell ref="E276:F276"/>
    <mergeCell ref="G276:H276"/>
    <mergeCell ref="A273:D273"/>
    <mergeCell ref="E273:F273"/>
    <mergeCell ref="G273:H273"/>
    <mergeCell ref="A274:D274"/>
    <mergeCell ref="E274:F274"/>
    <mergeCell ref="G274:H274"/>
    <mergeCell ref="A271:D271"/>
    <mergeCell ref="E271:F271"/>
    <mergeCell ref="G271:H271"/>
    <mergeCell ref="A272:D272"/>
    <mergeCell ref="E272:F272"/>
    <mergeCell ref="G272:H272"/>
    <mergeCell ref="A263:B263"/>
    <mergeCell ref="G263:H263"/>
    <mergeCell ref="A265:G265"/>
    <mergeCell ref="A267:H267"/>
    <mergeCell ref="A269:H269"/>
    <mergeCell ref="A270:D270"/>
    <mergeCell ref="E270:F270"/>
    <mergeCell ref="G270:H270"/>
    <mergeCell ref="A256:B256"/>
    <mergeCell ref="F256:H256"/>
    <mergeCell ref="A259:H259"/>
    <mergeCell ref="A261:B262"/>
    <mergeCell ref="C261:C262"/>
    <mergeCell ref="E261:E262"/>
    <mergeCell ref="F261:F262"/>
    <mergeCell ref="G261:H262"/>
    <mergeCell ref="A253:B253"/>
    <mergeCell ref="F253:H253"/>
    <mergeCell ref="A254:B254"/>
    <mergeCell ref="F254:H254"/>
    <mergeCell ref="A255:B255"/>
    <mergeCell ref="F255:H255"/>
    <mergeCell ref="A250:B250"/>
    <mergeCell ref="F250:H250"/>
    <mergeCell ref="A251:B251"/>
    <mergeCell ref="F251:H251"/>
    <mergeCell ref="A252:B252"/>
    <mergeCell ref="F252:H252"/>
    <mergeCell ref="A240:G240"/>
    <mergeCell ref="A241:H241"/>
    <mergeCell ref="A245:H245"/>
    <mergeCell ref="A248:B249"/>
    <mergeCell ref="D248:E248"/>
    <mergeCell ref="F248:F249"/>
    <mergeCell ref="G248:H249"/>
    <mergeCell ref="A237:D237"/>
    <mergeCell ref="E237:F237"/>
    <mergeCell ref="G237:H237"/>
    <mergeCell ref="A238:D238"/>
    <mergeCell ref="E238:F238"/>
    <mergeCell ref="G238:H238"/>
    <mergeCell ref="A235:D235"/>
    <mergeCell ref="E235:F235"/>
    <mergeCell ref="G235:H235"/>
    <mergeCell ref="A236:D236"/>
    <mergeCell ref="E236:F236"/>
    <mergeCell ref="G236:H236"/>
    <mergeCell ref="A233:D233"/>
    <mergeCell ref="E233:F233"/>
    <mergeCell ref="G233:H233"/>
    <mergeCell ref="A234:D234"/>
    <mergeCell ref="E234:F234"/>
    <mergeCell ref="G234:H234"/>
    <mergeCell ref="A231:D231"/>
    <mergeCell ref="E231:F231"/>
    <mergeCell ref="G231:H231"/>
    <mergeCell ref="A232:D232"/>
    <mergeCell ref="E232:F232"/>
    <mergeCell ref="G232:H232"/>
    <mergeCell ref="A229:D229"/>
    <mergeCell ref="E229:F229"/>
    <mergeCell ref="G229:H229"/>
    <mergeCell ref="A230:D230"/>
    <mergeCell ref="E230:F230"/>
    <mergeCell ref="G230:H230"/>
    <mergeCell ref="A227:D227"/>
    <mergeCell ref="E227:F227"/>
    <mergeCell ref="G227:H227"/>
    <mergeCell ref="A228:D228"/>
    <mergeCell ref="E228:F228"/>
    <mergeCell ref="G228:H228"/>
    <mergeCell ref="A225:D225"/>
    <mergeCell ref="E225:F225"/>
    <mergeCell ref="G225:H225"/>
    <mergeCell ref="A226:D226"/>
    <mergeCell ref="E226:F226"/>
    <mergeCell ref="G226:H226"/>
    <mergeCell ref="A223:D223"/>
    <mergeCell ref="E223:F223"/>
    <mergeCell ref="G223:H223"/>
    <mergeCell ref="A224:D224"/>
    <mergeCell ref="E224:F224"/>
    <mergeCell ref="G224:H224"/>
    <mergeCell ref="A217:G217"/>
    <mergeCell ref="A219:H219"/>
    <mergeCell ref="A221:D221"/>
    <mergeCell ref="E221:F221"/>
    <mergeCell ref="G221:H221"/>
    <mergeCell ref="A222:D222"/>
    <mergeCell ref="E222:F222"/>
    <mergeCell ref="G222:H222"/>
    <mergeCell ref="A214:C214"/>
    <mergeCell ref="D214:E214"/>
    <mergeCell ref="F214:H214"/>
    <mergeCell ref="A215:C215"/>
    <mergeCell ref="D215:E215"/>
    <mergeCell ref="F215:H215"/>
    <mergeCell ref="A212:C212"/>
    <mergeCell ref="D212:E212"/>
    <mergeCell ref="F212:H212"/>
    <mergeCell ref="A213:C213"/>
    <mergeCell ref="D213:E213"/>
    <mergeCell ref="F213:H213"/>
    <mergeCell ref="A208:H208"/>
    <mergeCell ref="A210:C211"/>
    <mergeCell ref="D210:E210"/>
    <mergeCell ref="F210:H210"/>
    <mergeCell ref="D211:E211"/>
    <mergeCell ref="F211:H211"/>
    <mergeCell ref="B203:C203"/>
    <mergeCell ref="D203:E203"/>
    <mergeCell ref="F203:G203"/>
    <mergeCell ref="A205:G205"/>
    <mergeCell ref="A206:G206"/>
    <mergeCell ref="A207:G207"/>
    <mergeCell ref="A185:H185"/>
    <mergeCell ref="A188:H188"/>
    <mergeCell ref="B193:D193"/>
    <mergeCell ref="B194:D194"/>
    <mergeCell ref="A198:G198"/>
    <mergeCell ref="B202:C202"/>
    <mergeCell ref="D202:E202"/>
    <mergeCell ref="F202:G202"/>
    <mergeCell ref="A177:H177"/>
    <mergeCell ref="A178:H178"/>
    <mergeCell ref="A179:H179"/>
    <mergeCell ref="A180:H180"/>
    <mergeCell ref="A181:H181"/>
    <mergeCell ref="A182:G182"/>
    <mergeCell ref="B174:C174"/>
    <mergeCell ref="D174:E174"/>
    <mergeCell ref="B175:C175"/>
    <mergeCell ref="D175:E175"/>
    <mergeCell ref="B176:C176"/>
    <mergeCell ref="D176:E176"/>
    <mergeCell ref="A169:H169"/>
    <mergeCell ref="B171:C171"/>
    <mergeCell ref="D171:E171"/>
    <mergeCell ref="B172:C172"/>
    <mergeCell ref="D172:E172"/>
    <mergeCell ref="B173:C173"/>
    <mergeCell ref="D173:E173"/>
    <mergeCell ref="A158:H158"/>
    <mergeCell ref="A160:E160"/>
    <mergeCell ref="A162:H162"/>
    <mergeCell ref="A164:G164"/>
    <mergeCell ref="A166:H166"/>
    <mergeCell ref="A167:B167"/>
    <mergeCell ref="B153:C153"/>
    <mergeCell ref="E153:F153"/>
    <mergeCell ref="G153:H153"/>
    <mergeCell ref="B154:C154"/>
    <mergeCell ref="E154:F154"/>
    <mergeCell ref="G154:H154"/>
    <mergeCell ref="B151:C151"/>
    <mergeCell ref="E151:F151"/>
    <mergeCell ref="G151:H151"/>
    <mergeCell ref="B152:C152"/>
    <mergeCell ref="E152:F152"/>
    <mergeCell ref="G152:H152"/>
    <mergeCell ref="B150:C150"/>
    <mergeCell ref="E150:F150"/>
    <mergeCell ref="G150:H150"/>
    <mergeCell ref="B148:C148"/>
    <mergeCell ref="E148:F148"/>
    <mergeCell ref="G148:H148"/>
    <mergeCell ref="B149:C149"/>
    <mergeCell ref="E149:F149"/>
    <mergeCell ref="G149:H149"/>
    <mergeCell ref="A140:H140"/>
    <mergeCell ref="A142:G142"/>
    <mergeCell ref="A145:H145"/>
    <mergeCell ref="B147:C147"/>
    <mergeCell ref="E147:F147"/>
    <mergeCell ref="G147:H147"/>
    <mergeCell ref="A128:H128"/>
    <mergeCell ref="A129:H129"/>
    <mergeCell ref="A130:H130"/>
    <mergeCell ref="A131:H131"/>
    <mergeCell ref="A135:H135"/>
    <mergeCell ref="A137:G137"/>
    <mergeCell ref="A123:D123"/>
    <mergeCell ref="E123:F123"/>
    <mergeCell ref="G123:H123"/>
    <mergeCell ref="A125:H125"/>
    <mergeCell ref="A126:H126"/>
    <mergeCell ref="A127:H127"/>
    <mergeCell ref="A121:D121"/>
    <mergeCell ref="E121:F121"/>
    <mergeCell ref="G121:H121"/>
    <mergeCell ref="A122:D122"/>
    <mergeCell ref="E122:F122"/>
    <mergeCell ref="G122:H122"/>
    <mergeCell ref="A119:D119"/>
    <mergeCell ref="E119:F119"/>
    <mergeCell ref="G119:H119"/>
    <mergeCell ref="A120:D120"/>
    <mergeCell ref="E120:F120"/>
    <mergeCell ref="G120:H120"/>
    <mergeCell ref="A117:D117"/>
    <mergeCell ref="E117:F117"/>
    <mergeCell ref="G117:H117"/>
    <mergeCell ref="A118:D118"/>
    <mergeCell ref="E118:F118"/>
    <mergeCell ref="G118:H118"/>
    <mergeCell ref="A111:H111"/>
    <mergeCell ref="A115:D115"/>
    <mergeCell ref="E115:F115"/>
    <mergeCell ref="G115:H115"/>
    <mergeCell ref="A116:D116"/>
    <mergeCell ref="E116:F116"/>
    <mergeCell ref="G116:H116"/>
    <mergeCell ref="B105:C105"/>
    <mergeCell ref="E105:F105"/>
    <mergeCell ref="G105:H105"/>
    <mergeCell ref="B106:C106"/>
    <mergeCell ref="E106:F106"/>
    <mergeCell ref="G106:H106"/>
    <mergeCell ref="A99:H99"/>
    <mergeCell ref="A101:H101"/>
    <mergeCell ref="B103:C103"/>
    <mergeCell ref="E103:F103"/>
    <mergeCell ref="G103:H103"/>
    <mergeCell ref="B104:C104"/>
    <mergeCell ref="E104:F104"/>
    <mergeCell ref="G104:H104"/>
    <mergeCell ref="A93:H93"/>
    <mergeCell ref="A94:H94"/>
    <mergeCell ref="A95:H95"/>
    <mergeCell ref="A96:H96"/>
    <mergeCell ref="A97:H97"/>
    <mergeCell ref="A98:H98"/>
    <mergeCell ref="A87:H87"/>
    <mergeCell ref="A88:H88"/>
    <mergeCell ref="A89:H89"/>
    <mergeCell ref="A90:H90"/>
    <mergeCell ref="A91:H91"/>
    <mergeCell ref="A92:H92"/>
    <mergeCell ref="B83:C83"/>
    <mergeCell ref="F83:G83"/>
    <mergeCell ref="B84:C84"/>
    <mergeCell ref="F84:G84"/>
    <mergeCell ref="A85:D85"/>
    <mergeCell ref="F85:G85"/>
    <mergeCell ref="B80:C80"/>
    <mergeCell ref="F80:G80"/>
    <mergeCell ref="B81:C81"/>
    <mergeCell ref="F81:G81"/>
    <mergeCell ref="B82:C82"/>
    <mergeCell ref="F82:G82"/>
    <mergeCell ref="B77:C77"/>
    <mergeCell ref="F77:G77"/>
    <mergeCell ref="B78:C78"/>
    <mergeCell ref="F78:G78"/>
    <mergeCell ref="B79:C79"/>
    <mergeCell ref="F79:G79"/>
    <mergeCell ref="B74:C74"/>
    <mergeCell ref="F74:G74"/>
    <mergeCell ref="B75:C75"/>
    <mergeCell ref="F75:G75"/>
    <mergeCell ref="B76:C76"/>
    <mergeCell ref="F76:G76"/>
    <mergeCell ref="B71:C71"/>
    <mergeCell ref="F71:G71"/>
    <mergeCell ref="B72:C72"/>
    <mergeCell ref="F72:G72"/>
    <mergeCell ref="B73:C73"/>
    <mergeCell ref="F73:G73"/>
    <mergeCell ref="B65:D65"/>
    <mergeCell ref="E65:G65"/>
    <mergeCell ref="B66:D66"/>
    <mergeCell ref="E66:G66"/>
    <mergeCell ref="B67:D67"/>
    <mergeCell ref="E67:G67"/>
    <mergeCell ref="B62:D62"/>
    <mergeCell ref="E62:G62"/>
    <mergeCell ref="B63:D63"/>
    <mergeCell ref="E63:G63"/>
    <mergeCell ref="B64:D64"/>
    <mergeCell ref="E64:G64"/>
    <mergeCell ref="B54:D54"/>
    <mergeCell ref="E54:F54"/>
    <mergeCell ref="A57:H57"/>
    <mergeCell ref="B60:D60"/>
    <mergeCell ref="E60:G60"/>
    <mergeCell ref="B61:D61"/>
    <mergeCell ref="E61:G61"/>
    <mergeCell ref="C51:D51"/>
    <mergeCell ref="E51:F51"/>
    <mergeCell ref="C52:D52"/>
    <mergeCell ref="E52:F52"/>
    <mergeCell ref="C53:D53"/>
    <mergeCell ref="E53:F53"/>
    <mergeCell ref="C48:D48"/>
    <mergeCell ref="E48:F48"/>
    <mergeCell ref="C49:D49"/>
    <mergeCell ref="E49:F49"/>
    <mergeCell ref="C50:D50"/>
    <mergeCell ref="E50:F50"/>
    <mergeCell ref="A34:H34"/>
    <mergeCell ref="A36:H36"/>
    <mergeCell ref="A38:H38"/>
    <mergeCell ref="A42:G42"/>
    <mergeCell ref="A43:G43"/>
    <mergeCell ref="A46:H46"/>
    <mergeCell ref="A29:C29"/>
    <mergeCell ref="D29:E29"/>
    <mergeCell ref="A30:C30"/>
    <mergeCell ref="D30:E30"/>
    <mergeCell ref="A32:H32"/>
    <mergeCell ref="A33:H33"/>
    <mergeCell ref="A26:C26"/>
    <mergeCell ref="D26:E26"/>
    <mergeCell ref="A27:C27"/>
    <mergeCell ref="D27:E27"/>
    <mergeCell ref="A28:C28"/>
    <mergeCell ref="D28:E28"/>
    <mergeCell ref="A18:C18"/>
    <mergeCell ref="D18:E18"/>
    <mergeCell ref="F18:G18"/>
    <mergeCell ref="A22:H22"/>
    <mergeCell ref="A24:C25"/>
    <mergeCell ref="D24:E24"/>
    <mergeCell ref="F24:F25"/>
    <mergeCell ref="G24:G25"/>
    <mergeCell ref="D25:E25"/>
    <mergeCell ref="A16:C16"/>
    <mergeCell ref="D16:E16"/>
    <mergeCell ref="F16:G16"/>
    <mergeCell ref="A17:C17"/>
    <mergeCell ref="D17:E17"/>
    <mergeCell ref="F17:G17"/>
    <mergeCell ref="A14:C14"/>
    <mergeCell ref="D14:E14"/>
    <mergeCell ref="F14:G14"/>
    <mergeCell ref="A15:C15"/>
    <mergeCell ref="D15:E15"/>
    <mergeCell ref="F15:G15"/>
    <mergeCell ref="A10:H10"/>
    <mergeCell ref="D12:E12"/>
    <mergeCell ref="F12:G12"/>
    <mergeCell ref="A13:C13"/>
    <mergeCell ref="D13:E13"/>
    <mergeCell ref="F13:G13"/>
    <mergeCell ref="A1:H1"/>
    <mergeCell ref="A2:H2"/>
    <mergeCell ref="A3:H3"/>
    <mergeCell ref="A4:H4"/>
    <mergeCell ref="A6:G6"/>
    <mergeCell ref="A8:G8"/>
  </mergeCells>
  <pageMargins left="1.8897637795275593" right="0.70866141732283472" top="0.74803149606299213" bottom="0.74803149606299213" header="0.31496062992125984" footer="0.31496062992125984"/>
  <pageSetup paperSize="9"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b </vt:lpstr>
      <vt:lpstr>'b '!Títulos_a_imprimir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YSALMON</dc:creator>
  <cp:lastModifiedBy>Tribunal Superior de Justicia del Poder Judicial del E</cp:lastModifiedBy>
  <cp:lastPrinted>2025-01-24T18:59:09Z</cp:lastPrinted>
  <dcterms:created xsi:type="dcterms:W3CDTF">2020-10-19T17:06:56Z</dcterms:created>
  <dcterms:modified xsi:type="dcterms:W3CDTF">2025-02-05T22:42:01Z</dcterms:modified>
</cp:coreProperties>
</file>